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840"/>
  </bookViews>
  <sheets>
    <sheet name="РИД (2023-25)" sheetId="22" r:id="rId1"/>
  </sheets>
  <definedNames>
    <definedName name="__bookmark_1">#REF!</definedName>
    <definedName name="__bookmark_13">#REF!</definedName>
    <definedName name="__bookmark_14">#REF!</definedName>
    <definedName name="__bookmark_18">#REF!</definedName>
    <definedName name="__bookmark_19">#REF!</definedName>
    <definedName name="__bookmark_2">#REF!</definedName>
    <definedName name="__bookmark_20">#REF!</definedName>
    <definedName name="__bookmark_21">#REF!</definedName>
    <definedName name="__bookmark_22">#REF!</definedName>
    <definedName name="__bookmark_23">#REF!</definedName>
    <definedName name="__bookmark_24">#REF!</definedName>
    <definedName name="__bookmark_4">#REF!</definedName>
    <definedName name="__bookmark_5">#REF!</definedName>
    <definedName name="__bookmark_6">#REF!</definedName>
    <definedName name="__bookmark_7">#REF!</definedName>
    <definedName name="_xlnm._FilterDatabase" localSheetId="0" hidden="1">'РИД (2023-25)'!$B$6:$P$59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ATE?">#REF!</definedName>
    <definedName name="XDO_?DATE_TAIL?">#REF!</definedName>
    <definedName name="XDO_?DOC_REG_NUMBER?">#REF!</definedName>
    <definedName name="XDO_?G_S0_D_C1_1B?">#REF!</definedName>
    <definedName name="XDO_?G_S0_D_C1_1E?">#REF!</definedName>
    <definedName name="XDO_?G_S0_D_C1_2B?">#REF!</definedName>
    <definedName name="XDO_?G_S0_D_C1_2E?">#REF!</definedName>
    <definedName name="XDO_?G_S0_D_C2_1B?">#REF!</definedName>
    <definedName name="XDO_?G_S0_D_C2_1B_2?">#REF!</definedName>
    <definedName name="XDO_?G_S0_D_C2_1E?">#REF!</definedName>
    <definedName name="XDO_?G_S0_D_C2_1E_2?">#REF!</definedName>
    <definedName name="XDO_?G_S0_D_C2_2B?">#REF!</definedName>
    <definedName name="XDO_?G_S0_D_C2_2E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1_H_R1?">#REF!</definedName>
    <definedName name="XDO_?G_S1_H_R2?">#REF!</definedName>
    <definedName name="XDO_?G_S1_H_R3?">#REF!</definedName>
    <definedName name="XDO_?G_S1_H_R4?">#REF!</definedName>
    <definedName name="XDO_?G_S1_H_R5?">#REF!</definedName>
    <definedName name="XDO_?G_S1_H_R6?">#REF!</definedName>
    <definedName name="XDO_?G_S1_H_R7?">#REF!</definedName>
    <definedName name="XDO_?G_S2_1_D_C1?">#REF!</definedName>
    <definedName name="XDO_?G_S2_1_D_C2?">#REF!</definedName>
    <definedName name="XDO_?G_S2_1_D_C3?">#REF!</definedName>
    <definedName name="XDO_?G_S2_1_D_C4?">#REF!</definedName>
    <definedName name="XDO_?G_S2_1_F_R4?">#REF!</definedName>
    <definedName name="XDO_?G_S2_2_D_C1?">#REF!</definedName>
    <definedName name="XDO_?G_S2_2_D_C2?">#REF!</definedName>
    <definedName name="XDO_?G_S2_2_D_C3?">#REF!</definedName>
    <definedName name="XDO_?G_S2_2_D_C4?">#REF!</definedName>
    <definedName name="XDO_?G_S2_2_F_R4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G_S3_H_R1?">#REF!</definedName>
    <definedName name="XDO_?G_S3_H_R2?">#REF!</definedName>
    <definedName name="XDO_?G_S3_H_R3?">#REF!</definedName>
    <definedName name="XDO_?G_S3_H_R4?">#REF!</definedName>
    <definedName name="XDO_?H_BS_UFK?">#REF!</definedName>
    <definedName name="XDO_?H_BUDGET_NAME?">#REF!</definedName>
    <definedName name="XDO_?H_END_YEAR?">#REF!</definedName>
    <definedName name="XDO_?H_END_YEAR_L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OKTMO_NAME?">#REF!</definedName>
    <definedName name="XDO_?H_OKTMO_NAME_E?">#REF!</definedName>
    <definedName name="XDO_?H_R2?">#REF!</definedName>
    <definedName name="XDO_?H_R2_1?">#REF!</definedName>
    <definedName name="XDO_?H_R3?">#REF!</definedName>
    <definedName name="XDO_?H_R3_1?">#REF!</definedName>
    <definedName name="XDO_?H_R4?">#REF!</definedName>
    <definedName name="XDO_?H_R4_1?">#REF!</definedName>
    <definedName name="XDO_?H_R6?">#REF!</definedName>
    <definedName name="XDO_?H_R6_1?">#REF!</definedName>
    <definedName name="XDO_?H_R7?">#REF!</definedName>
    <definedName name="XDO_?H_R8?">#REF!</definedName>
    <definedName name="XDO_?H_RACCOUNT?">#REF!</definedName>
    <definedName name="XDO_?H_REPORT_DATE?">#REF!</definedName>
    <definedName name="XDO_?H_REPORT_DATE_TEXT?">#REF!</definedName>
    <definedName name="XDO_?H_REPORT_NUMBER?">#REF!</definedName>
    <definedName name="XDO_?H_ROKPO?">#REF!</definedName>
    <definedName name="XDO_?H_START_YEAR?">#REF!</definedName>
    <definedName name="XDO_?H_START_YEAR_L?">#REF!</definedName>
    <definedName name="XDO_?H_TOFK_CODE?">#REF!</definedName>
    <definedName name="XDO_?H_TOFK_NAME?">#REF!</definedName>
    <definedName name="XDO_?H_YEAR?">#REF!</definedName>
    <definedName name="XDO_?H_YEAR_L?">#REF!</definedName>
    <definedName name="XDO_?KBK_S?">#REF!</definedName>
    <definedName name="XDO_?LINE_NAME_S?">#REF!</definedName>
    <definedName name="XDO_?NORM_SUM_END_YEAR_I?">#REF!</definedName>
    <definedName name="XDO_?NORM_SUM_END_YEAR_S?">#REF!</definedName>
    <definedName name="XDO_?NORM_SUM_START_YEAR_I?">#REF!</definedName>
    <definedName name="XDO_?NORM_SUM_START_YEAR_S?">#REF!</definedName>
    <definedName name="XDO_?NORM_SUM_YEAR_I?">#REF!</definedName>
    <definedName name="XDO_?NORM_SUM_YEAR_S?">#REF!</definedName>
    <definedName name="XDO_?OKATO?">#REF!</definedName>
    <definedName name="XDO_?OKPO?">#REF!</definedName>
    <definedName name="XDO_?Oper_Signature1?">#REF!</definedName>
    <definedName name="XDO_?Oper_Signature2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SUM_NORM_SUM_END_YEAR?">#REF!</definedName>
    <definedName name="XDO_?SUM_NORM_SUM_START_YEAR?">#REF!</definedName>
    <definedName name="XDO_?SUM_NORM_SUM_YEAR?">#REF!</definedName>
    <definedName name="XDO_?T_R1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GROUP_?HEADER?">#REF!</definedName>
    <definedName name="XDO_GROUP_?LINE?">#REF!</definedName>
    <definedName name="XDO_GROUP_?LINE_B_01?">#REF!</definedName>
    <definedName name="XDO_GROUP_?LINE_G_S1_D?">#REF!</definedName>
    <definedName name="XDO_GROUP_?LINE_G_S1_D_B?">#REF!</definedName>
    <definedName name="XDO_GROUP_?LINE_G_S1_GRF?">#REF!</definedName>
    <definedName name="XDO_GROUP_?LINE_G_S2_1_D?">#REF!</definedName>
    <definedName name="XDO_GROUP_?LINE_G_S2_1_D_B?">#REF!</definedName>
    <definedName name="XDO_GROUP_?LINE_G_S2_1_D_BEG?">#REF!</definedName>
    <definedName name="XDO_GROUP_?LINE_G_S2_1_D_END?">#REF!</definedName>
    <definedName name="XDO_GROUP_?LINE_G_S2_2_D?">#REF!</definedName>
    <definedName name="XDO_GROUP_?LINE_G_S2_2_D_B?">#REF!</definedName>
    <definedName name="XDO_GROUP_?LINE_G_S2_2_D_BEG?">#REF!</definedName>
    <definedName name="XDO_GROUP_?LINE_G_S2_2_D_END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LINE_S?">#REF!</definedName>
    <definedName name="XDO_GROUP_?LINE_S_B?">#REF!</definedName>
    <definedName name="XDO_GROUP_?LINE_S_I?">#REF!</definedName>
    <definedName name="XDO_GROUP_?LINE_S_L?">#REF!</definedName>
    <definedName name="XDO_GROUP_?LINE_S_X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XDO_GROUP_?SPECIFIED_N?">#REF!</definedName>
    <definedName name="XDO_GROUP_?SPECIFIED_Y?">#REF!</definedName>
    <definedName name="_xlnm.Print_Titles" localSheetId="0">'РИД (2023-25)'!$3:$5</definedName>
  </definedNames>
  <calcPr calcId="144525"/>
</workbook>
</file>

<file path=xl/calcChain.xml><?xml version="1.0" encoding="utf-8"?>
<calcChain xmlns="http://schemas.openxmlformats.org/spreadsheetml/2006/main">
  <c r="L8" i="22" l="1"/>
  <c r="L30" i="22" l="1"/>
  <c r="L58" i="22" l="1"/>
  <c r="N58" i="22"/>
  <c r="P58" i="22"/>
  <c r="L39" i="22"/>
  <c r="N39" i="22"/>
  <c r="P39" i="22"/>
  <c r="L36" i="22"/>
  <c r="N36" i="22"/>
  <c r="P36" i="22"/>
  <c r="N30" i="22"/>
  <c r="P30" i="22"/>
  <c r="L26" i="22"/>
  <c r="N26" i="22"/>
  <c r="P26" i="22"/>
  <c r="L24" i="22"/>
  <c r="N24" i="22"/>
  <c r="P24" i="22"/>
  <c r="L19" i="22"/>
  <c r="N19" i="22"/>
  <c r="P19" i="22"/>
  <c r="L14" i="22"/>
  <c r="N14" i="22"/>
  <c r="P14" i="22"/>
  <c r="N8" i="22"/>
  <c r="P8" i="22"/>
  <c r="P7" i="22" l="1"/>
  <c r="L7" i="22" l="1"/>
  <c r="N7" i="22"/>
</calcChain>
</file>

<file path=xl/sharedStrings.xml><?xml version="1.0" encoding="utf-8"?>
<sst xmlns="http://schemas.openxmlformats.org/spreadsheetml/2006/main" count="452" uniqueCount="135">
  <si>
    <t>1</t>
  </si>
  <si>
    <t>НАЛОГОВЫЕ И НЕНАЛОГОВЫЕ ДОХОДЫ, ВСЕГО</t>
  </si>
  <si>
    <t>НАЛОГИ НА СОВОКУПНЫЙ ДОХОД</t>
  </si>
  <si>
    <t>Плата за негативное воздействие на окружающую среду</t>
  </si>
  <si>
    <t>НАЛОГИ НА ПРИБЫЛЬ, ДОХОДЫ</t>
  </si>
  <si>
    <t>ГОСУДАРСТВЕННАЯ ПОШЛИНА, СБОРЫ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</si>
  <si>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</si>
  <si>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</si>
  <si>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</si>
  <si>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</si>
  <si>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</si>
  <si>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10</t>
  </si>
  <si>
    <t>11</t>
  </si>
  <si>
    <t>12</t>
  </si>
  <si>
    <t>14</t>
  </si>
  <si>
    <t>16</t>
  </si>
  <si>
    <t>17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</si>
  <si>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</si>
  <si>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</si>
  <si>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</si>
  <si>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</si>
  <si>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</si>
  <si>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</si>
  <si>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</si>
  <si>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</si>
  <si>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в связи с применением патентной системы налогообложения, зачисляемый в бюджеты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</si>
  <si>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</si>
  <si>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</si>
  <si>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сбросы загрязняющих веществ в водные объекты</t>
  </si>
  <si>
    <t>Плата за размещение отходов производства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</si>
  <si>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</si>
  <si>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</si>
  <si>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</si>
  <si>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</si>
  <si>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 бюджетов муниципальных районов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</si>
  <si>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</si>
  <si>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</si>
  <si>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</si>
  <si>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</si>
  <si>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</si>
  <si>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048</t>
  </si>
  <si>
    <t>Федеральная служба по надзору в сфере природопользования</t>
  </si>
  <si>
    <t>Федеральная налоговая служба</t>
  </si>
  <si>
    <t>Министерство внутренних дел Российской Федерации</t>
  </si>
  <si>
    <t>Республиканское агентство лесного хозяйства</t>
  </si>
  <si>
    <t>Код классификации доходов бюджетов</t>
  </si>
  <si>
    <t>Наименование кода классификации доходов бюджета</t>
  </si>
  <si>
    <t>Наименование главного администратора доходов бюджета</t>
  </si>
  <si>
    <t>Код главного администратора доходов бюджета</t>
  </si>
  <si>
    <t>код вида доходов бюджета</t>
  </si>
  <si>
    <t>код подвида доходов бюджета</t>
  </si>
  <si>
    <t>группа подвида доходов бюджета</t>
  </si>
  <si>
    <t>аналитическая группа подвида доходов бюджета</t>
  </si>
  <si>
    <t>182</t>
  </si>
  <si>
    <t>01</t>
  </si>
  <si>
    <t>02</t>
  </si>
  <si>
    <t>110</t>
  </si>
  <si>
    <t>020</t>
  </si>
  <si>
    <t>030</t>
  </si>
  <si>
    <t>040</t>
  </si>
  <si>
    <t>080</t>
  </si>
  <si>
    <t>100</t>
  </si>
  <si>
    <t>03</t>
  </si>
  <si>
    <t>231</t>
  </si>
  <si>
    <t>0000</t>
  </si>
  <si>
    <t>Федеральное казначейство</t>
  </si>
  <si>
    <t>241</t>
  </si>
  <si>
    <t>251</t>
  </si>
  <si>
    <t>261</t>
  </si>
  <si>
    <t>05</t>
  </si>
  <si>
    <t>011</t>
  </si>
  <si>
    <t>021</t>
  </si>
  <si>
    <t>04</t>
  </si>
  <si>
    <t>08</t>
  </si>
  <si>
    <t>982</t>
  </si>
  <si>
    <t>013</t>
  </si>
  <si>
    <t>120</t>
  </si>
  <si>
    <t>Муниципальное казенное учреждение "Комитет по развитию инфраструктуры муниципального образования "Тарбагатайский район</t>
  </si>
  <si>
    <t>975</t>
  </si>
  <si>
    <t>Муниципальное казенное учреждение Администрация муниципального образования "Тарбагатайский район"</t>
  </si>
  <si>
    <t>035</t>
  </si>
  <si>
    <t>041</t>
  </si>
  <si>
    <t>042</t>
  </si>
  <si>
    <t>06</t>
  </si>
  <si>
    <t>430</t>
  </si>
  <si>
    <t>820</t>
  </si>
  <si>
    <t>053</t>
  </si>
  <si>
    <t>140</t>
  </si>
  <si>
    <t>Администрация Главы Республики Бурятия и Правительства Республики Бурятия</t>
  </si>
  <si>
    <t>841</t>
  </si>
  <si>
    <t>Управление по обеспечению деятельности мировых судей в Республике Бурятия</t>
  </si>
  <si>
    <t>063</t>
  </si>
  <si>
    <t>073</t>
  </si>
  <si>
    <t>083</t>
  </si>
  <si>
    <t>153</t>
  </si>
  <si>
    <t>173</t>
  </si>
  <si>
    <t>193</t>
  </si>
  <si>
    <t>203</t>
  </si>
  <si>
    <t>07</t>
  </si>
  <si>
    <t>090</t>
  </si>
  <si>
    <t>835</t>
  </si>
  <si>
    <t>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</si>
  <si>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</si>
  <si>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837</t>
  </si>
  <si>
    <t>050</t>
  </si>
  <si>
    <t>Республиканская служба по охране, контролю и регулированию использования объектов животного мира, отнесенных к объектам охоты, контролю и надзору в сфере природопользования</t>
  </si>
  <si>
    <t>180</t>
  </si>
  <si>
    <t>РЕЕСТР ИСТОЧНИКОВ ДОХОДОВ ПО НАЛОГОВЫМ И НЕНАЛОГОВЫМ ДОХОДАМ БЮДЖЕТА МО "ТАРБАГАТАЙСКИЙ РАЙОН"</t>
  </si>
  <si>
    <t>на 2024 год</t>
  </si>
  <si>
    <t>на 2025 год</t>
  </si>
  <si>
    <t>Прогноз (тыс. рублей):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</si>
  <si>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</si>
  <si>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Налог, взимаемый с налогоплательщиков, выбравших в качестве объекта налогообложения доходы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</si>
  <si>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</t>
  </si>
  <si>
    <t xml:space="preserve">Единый сельскохозяйственный налог 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</si>
  <si>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</si>
  <si>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</si>
  <si>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</si>
  <si>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</si>
  <si>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</si>
  <si>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</si>
  <si>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</si>
  <si>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</si>
  <si>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</si>
  <si>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</si>
  <si>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на права граждан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</si>
  <si>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</si>
  <si>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</si>
  <si>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Плата за выбросы загрязняющих веществ в атмосферный воздух стационарными объектами </t>
  </si>
  <si>
    <t xml:space="preserve">Плата за размещение твердых коммунальных отходов </t>
  </si>
  <si>
    <t>МО "Тарбагатайский район"</t>
  </si>
  <si>
    <t>на 2026 год</t>
  </si>
  <si>
    <t>И.о. начальника Управления финансов</t>
  </si>
  <si>
    <t>В.П. Смирнова</t>
  </si>
  <si>
    <t>Приложение №1                                                                                  Утвержден распоряжением Администрации                                      МО "Тарбагатайский район"                                                                  от 19.04.2024 г. №115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</si>
</sst>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.00"/>
    <numFmt numFmtId="165" formatCode="_-* #,##0.00_р_._-;\-* #,##0.00_р_._-;_-* &quot;-&quot;??_р_._-;_-@_-"/>
    <numFmt numFmtId="166" formatCode="#,##0.000"/>
    <numFmt numFmtId="167" formatCode="dd\.mm\.yyyy"/>
    <numFmt numFmtId="168" formatCode="#,##0.00000000000000"/>
  </numFmts>
  <fonts count="6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indexed="8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23">
    <xf numFmtId="0" fontId="0" fillId="0" borderId="0"/>
    <xf numFmtId="0" fontId="4" fillId="0" borderId="0"/>
    <xf numFmtId="0" fontId="7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9" borderId="4" applyNumberFormat="0" applyAlignment="0" applyProtection="0"/>
    <xf numFmtId="0" fontId="16" fillId="22" borderId="5" applyNumberFormat="0" applyAlignment="0" applyProtection="0"/>
    <xf numFmtId="0" fontId="17" fillId="22" borderId="4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3" borderId="10" applyNumberFormat="0" applyAlignment="0" applyProtection="0"/>
    <xf numFmtId="0" fontId="23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8" fillId="25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30" fillId="6" borderId="0" applyNumberFormat="0" applyBorder="0" applyAlignment="0" applyProtection="0"/>
    <xf numFmtId="0" fontId="2" fillId="0" borderId="0"/>
    <xf numFmtId="0" fontId="31" fillId="0" borderId="0"/>
    <xf numFmtId="0" fontId="32" fillId="0" borderId="0">
      <alignment horizontal="center" wrapText="1"/>
    </xf>
    <xf numFmtId="0" fontId="33" fillId="0" borderId="13"/>
    <xf numFmtId="0" fontId="33" fillId="0" borderId="0"/>
    <xf numFmtId="0" fontId="34" fillId="0" borderId="0"/>
    <xf numFmtId="0" fontId="32" fillId="0" borderId="0">
      <alignment horizontal="left" wrapText="1"/>
    </xf>
    <xf numFmtId="0" fontId="35" fillId="0" borderId="0"/>
    <xf numFmtId="0" fontId="36" fillId="0" borderId="0"/>
    <xf numFmtId="0" fontId="33" fillId="0" borderId="14"/>
    <xf numFmtId="0" fontId="37" fillId="0" borderId="15">
      <alignment horizontal="center"/>
    </xf>
    <xf numFmtId="0" fontId="34" fillId="0" borderId="16"/>
    <xf numFmtId="0" fontId="37" fillId="0" borderId="0">
      <alignment horizontal="left"/>
    </xf>
    <xf numFmtId="0" fontId="38" fillId="0" borderId="0">
      <alignment horizontal="center" vertical="top"/>
    </xf>
    <xf numFmtId="49" fontId="39" fillId="0" borderId="17">
      <alignment horizontal="right"/>
    </xf>
    <xf numFmtId="49" fontId="34" fillId="0" borderId="18">
      <alignment horizontal="center"/>
    </xf>
    <xf numFmtId="0" fontId="34" fillId="0" borderId="19"/>
    <xf numFmtId="49" fontId="34" fillId="0" borderId="0"/>
    <xf numFmtId="49" fontId="37" fillId="0" borderId="0">
      <alignment horizontal="right"/>
    </xf>
    <xf numFmtId="0" fontId="37" fillId="0" borderId="0"/>
    <xf numFmtId="0" fontId="37" fillId="0" borderId="0">
      <alignment horizontal="center"/>
    </xf>
    <xf numFmtId="0" fontId="37" fillId="0" borderId="17">
      <alignment horizontal="right"/>
    </xf>
    <xf numFmtId="167" fontId="37" fillId="0" borderId="20">
      <alignment horizontal="center"/>
    </xf>
    <xf numFmtId="49" fontId="37" fillId="0" borderId="0"/>
    <xf numFmtId="0" fontId="37" fillId="0" borderId="0">
      <alignment horizontal="right"/>
    </xf>
    <xf numFmtId="0" fontId="37" fillId="0" borderId="21">
      <alignment horizontal="center"/>
    </xf>
    <xf numFmtId="0" fontId="37" fillId="0" borderId="13">
      <alignment wrapText="1"/>
    </xf>
    <xf numFmtId="49" fontId="37" fillId="0" borderId="22">
      <alignment horizontal="center"/>
    </xf>
    <xf numFmtId="0" fontId="37" fillId="0" borderId="23">
      <alignment wrapText="1"/>
    </xf>
    <xf numFmtId="49" fontId="37" fillId="0" borderId="20">
      <alignment horizontal="center"/>
    </xf>
    <xf numFmtId="0" fontId="37" fillId="0" borderId="24">
      <alignment horizontal="left"/>
    </xf>
    <xf numFmtId="49" fontId="37" fillId="0" borderId="24"/>
    <xf numFmtId="0" fontId="37" fillId="0" borderId="20">
      <alignment horizontal="center"/>
    </xf>
    <xf numFmtId="49" fontId="37" fillId="0" borderId="25">
      <alignment horizontal="center"/>
    </xf>
    <xf numFmtId="0" fontId="40" fillId="0" borderId="0"/>
    <xf numFmtId="0" fontId="40" fillId="0" borderId="26"/>
    <xf numFmtId="49" fontId="37" fillId="0" borderId="27">
      <alignment horizontal="center" vertical="center" wrapText="1"/>
    </xf>
    <xf numFmtId="49" fontId="37" fillId="0" borderId="15">
      <alignment horizontal="center" vertical="center" wrapText="1"/>
    </xf>
    <xf numFmtId="0" fontId="37" fillId="0" borderId="28">
      <alignment horizontal="left" wrapText="1"/>
    </xf>
    <xf numFmtId="49" fontId="37" fillId="0" borderId="29">
      <alignment horizontal="center" wrapText="1"/>
    </xf>
    <xf numFmtId="49" fontId="37" fillId="0" borderId="30">
      <alignment horizontal="center"/>
    </xf>
    <xf numFmtId="4" fontId="37" fillId="0" borderId="27">
      <alignment horizontal="right" shrinkToFit="1"/>
    </xf>
    <xf numFmtId="4" fontId="37" fillId="0" borderId="31">
      <alignment horizontal="right" shrinkToFit="1"/>
    </xf>
    <xf numFmtId="0" fontId="37" fillId="0" borderId="32">
      <alignment horizontal="left" wrapText="1"/>
    </xf>
    <xf numFmtId="0" fontId="37" fillId="0" borderId="33">
      <alignment horizontal="left" wrapText="1" indent="1"/>
    </xf>
    <xf numFmtId="49" fontId="37" fillId="0" borderId="34">
      <alignment horizontal="center" wrapText="1"/>
    </xf>
    <xf numFmtId="49" fontId="37" fillId="0" borderId="35">
      <alignment horizontal="center"/>
    </xf>
    <xf numFmtId="49" fontId="37" fillId="0" borderId="36">
      <alignment horizontal="center"/>
    </xf>
    <xf numFmtId="0" fontId="37" fillId="0" borderId="37">
      <alignment horizontal="left" wrapText="1" indent="1"/>
    </xf>
    <xf numFmtId="0" fontId="37" fillId="0" borderId="31">
      <alignment horizontal="left" wrapText="1" indent="2"/>
    </xf>
    <xf numFmtId="49" fontId="37" fillId="0" borderId="38">
      <alignment horizontal="center"/>
    </xf>
    <xf numFmtId="49" fontId="37" fillId="0" borderId="27">
      <alignment horizontal="center"/>
    </xf>
    <xf numFmtId="0" fontId="37" fillId="0" borderId="20">
      <alignment horizontal="left" wrapText="1" indent="2"/>
    </xf>
    <xf numFmtId="0" fontId="37" fillId="0" borderId="26"/>
    <xf numFmtId="0" fontId="37" fillId="26" borderId="26"/>
    <xf numFmtId="0" fontId="37" fillId="26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7" fillId="0" borderId="13"/>
    <xf numFmtId="0" fontId="34" fillId="0" borderId="13"/>
    <xf numFmtId="0" fontId="31" fillId="0" borderId="13"/>
    <xf numFmtId="0" fontId="37" fillId="0" borderId="39">
      <alignment horizontal="left" wrapText="1" indent="1"/>
    </xf>
    <xf numFmtId="0" fontId="37" fillId="0" borderId="33">
      <alignment horizontal="left" wrapText="1"/>
    </xf>
    <xf numFmtId="0" fontId="37" fillId="0" borderId="33">
      <alignment horizontal="left" wrapText="1" indent="2"/>
    </xf>
    <xf numFmtId="0" fontId="37" fillId="0" borderId="40">
      <alignment horizontal="left" wrapText="1" indent="2"/>
    </xf>
    <xf numFmtId="0" fontId="34" fillId="0" borderId="24"/>
    <xf numFmtId="0" fontId="37" fillId="0" borderId="0">
      <alignment horizontal="center" wrapText="1"/>
    </xf>
    <xf numFmtId="49" fontId="37" fillId="0" borderId="13">
      <alignment horizontal="left"/>
    </xf>
    <xf numFmtId="49" fontId="37" fillId="0" borderId="41">
      <alignment horizontal="center" wrapText="1"/>
    </xf>
    <xf numFmtId="49" fontId="37" fillId="0" borderId="41">
      <alignment horizontal="center" shrinkToFit="1"/>
    </xf>
    <xf numFmtId="0" fontId="31" fillId="0" borderId="0">
      <alignment horizontal="center"/>
    </xf>
    <xf numFmtId="49" fontId="37" fillId="0" borderId="42">
      <alignment horizontal="center"/>
    </xf>
    <xf numFmtId="49" fontId="37" fillId="0" borderId="42">
      <alignment horizontal="center" shrinkToFit="1"/>
    </xf>
    <xf numFmtId="0" fontId="37" fillId="0" borderId="43">
      <alignment horizontal="left" wrapText="1" indent="1"/>
    </xf>
    <xf numFmtId="0" fontId="37" fillId="0" borderId="37">
      <alignment horizontal="left" wrapText="1"/>
    </xf>
    <xf numFmtId="0" fontId="37" fillId="0" borderId="37">
      <alignment horizontal="left" wrapText="1" indent="2"/>
    </xf>
    <xf numFmtId="0" fontId="37" fillId="0" borderId="43">
      <alignment horizontal="left" wrapText="1" indent="2"/>
    </xf>
    <xf numFmtId="0" fontId="34" fillId="0" borderId="35"/>
    <xf numFmtId="0" fontId="34" fillId="0" borderId="36"/>
    <xf numFmtId="0" fontId="31" fillId="0" borderId="44">
      <alignment horizontal="center" vertical="center" textRotation="90" wrapText="1"/>
    </xf>
    <xf numFmtId="0" fontId="31" fillId="0" borderId="24">
      <alignment horizontal="center" vertical="center" textRotation="90" wrapText="1"/>
    </xf>
    <xf numFmtId="0" fontId="37" fillId="0" borderId="0">
      <alignment vertical="center"/>
    </xf>
    <xf numFmtId="0" fontId="31" fillId="0" borderId="13">
      <alignment horizontal="center" vertical="center" textRotation="90" wrapText="1"/>
    </xf>
    <xf numFmtId="0" fontId="31" fillId="0" borderId="24">
      <alignment horizontal="center" vertical="center" textRotation="90"/>
    </xf>
    <xf numFmtId="0" fontId="31" fillId="0" borderId="13">
      <alignment horizontal="center" vertical="center" textRotation="90"/>
    </xf>
    <xf numFmtId="0" fontId="31" fillId="0" borderId="44">
      <alignment horizontal="center" vertical="center" textRotation="90"/>
    </xf>
    <xf numFmtId="0" fontId="31" fillId="0" borderId="27">
      <alignment horizontal="center" vertical="center" textRotation="90"/>
    </xf>
    <xf numFmtId="0" fontId="41" fillId="0" borderId="13">
      <alignment wrapText="1"/>
    </xf>
    <xf numFmtId="0" fontId="41" fillId="0" borderId="24">
      <alignment wrapText="1"/>
    </xf>
    <xf numFmtId="0" fontId="37" fillId="0" borderId="27">
      <alignment horizontal="center" vertical="top" wrapText="1"/>
    </xf>
    <xf numFmtId="0" fontId="31" fillId="0" borderId="45"/>
    <xf numFmtId="49" fontId="42" fillId="0" borderId="46">
      <alignment horizontal="left" vertical="center" wrapText="1"/>
    </xf>
    <xf numFmtId="49" fontId="37" fillId="0" borderId="47">
      <alignment horizontal="left" vertical="center" wrapText="1" indent="2"/>
    </xf>
    <xf numFmtId="49" fontId="37" fillId="0" borderId="40">
      <alignment horizontal="left" vertical="center" wrapText="1" indent="3"/>
    </xf>
    <xf numFmtId="49" fontId="37" fillId="0" borderId="46">
      <alignment horizontal="left" vertical="center" wrapText="1" indent="3"/>
    </xf>
    <xf numFmtId="49" fontId="37" fillId="0" borderId="48">
      <alignment horizontal="left" vertical="center" wrapText="1" indent="3"/>
    </xf>
    <xf numFmtId="0" fontId="42" fillId="0" borderId="45">
      <alignment horizontal="left" vertical="center" wrapText="1"/>
    </xf>
    <xf numFmtId="49" fontId="37" fillId="0" borderId="24">
      <alignment horizontal="left" vertical="center" wrapText="1" indent="3"/>
    </xf>
    <xf numFmtId="49" fontId="37" fillId="0" borderId="0">
      <alignment horizontal="left" vertical="center" wrapText="1" indent="3"/>
    </xf>
    <xf numFmtId="49" fontId="37" fillId="0" borderId="13">
      <alignment horizontal="left" vertical="center" wrapText="1" indent="3"/>
    </xf>
    <xf numFmtId="49" fontId="42" fillId="0" borderId="45">
      <alignment horizontal="left" vertical="center" wrapText="1"/>
    </xf>
    <xf numFmtId="0" fontId="37" fillId="0" borderId="46">
      <alignment horizontal="left" vertical="center" wrapText="1"/>
    </xf>
    <xf numFmtId="0" fontId="37" fillId="0" borderId="48">
      <alignment horizontal="left" vertical="center" wrapText="1"/>
    </xf>
    <xf numFmtId="49" fontId="37" fillId="0" borderId="46">
      <alignment horizontal="left" vertical="center" wrapText="1"/>
    </xf>
    <xf numFmtId="49" fontId="37" fillId="0" borderId="48">
      <alignment horizontal="left" vertical="center" wrapText="1"/>
    </xf>
    <xf numFmtId="49" fontId="31" fillId="0" borderId="29">
      <alignment horizontal="center"/>
    </xf>
    <xf numFmtId="49" fontId="31" fillId="0" borderId="38">
      <alignment horizontal="center" vertical="center" wrapText="1"/>
    </xf>
    <xf numFmtId="49" fontId="37" fillId="0" borderId="34">
      <alignment horizontal="center" vertical="center" wrapText="1"/>
    </xf>
    <xf numFmtId="49" fontId="37" fillId="0" borderId="41">
      <alignment horizontal="center" vertical="center" wrapText="1"/>
    </xf>
    <xf numFmtId="49" fontId="37" fillId="0" borderId="38">
      <alignment horizontal="center" vertical="center" wrapText="1"/>
    </xf>
    <xf numFmtId="49" fontId="37" fillId="0" borderId="49">
      <alignment horizontal="center" vertical="center" wrapText="1"/>
    </xf>
    <xf numFmtId="49" fontId="37" fillId="0" borderId="26">
      <alignment horizontal="center" vertical="center" wrapText="1"/>
    </xf>
    <xf numFmtId="49" fontId="37" fillId="0" borderId="0">
      <alignment horizontal="center" vertical="center" wrapText="1"/>
    </xf>
    <xf numFmtId="49" fontId="37" fillId="0" borderId="13">
      <alignment horizontal="center" vertical="center" wrapText="1"/>
    </xf>
    <xf numFmtId="49" fontId="31" fillId="0" borderId="29">
      <alignment horizontal="center" vertical="center" wrapText="1"/>
    </xf>
    <xf numFmtId="0" fontId="31" fillId="0" borderId="29">
      <alignment horizontal="center" vertical="center"/>
    </xf>
    <xf numFmtId="0" fontId="37" fillId="0" borderId="34">
      <alignment horizontal="center" vertical="center"/>
    </xf>
    <xf numFmtId="0" fontId="37" fillId="0" borderId="41">
      <alignment horizontal="center" vertical="center"/>
    </xf>
    <xf numFmtId="0" fontId="37" fillId="0" borderId="38">
      <alignment horizontal="center" vertical="center"/>
    </xf>
    <xf numFmtId="0" fontId="31" fillId="0" borderId="38">
      <alignment horizontal="center" vertical="center"/>
    </xf>
    <xf numFmtId="0" fontId="37" fillId="0" borderId="49">
      <alignment horizontal="center" vertical="center"/>
    </xf>
    <xf numFmtId="49" fontId="31" fillId="0" borderId="29">
      <alignment horizontal="center" vertical="center"/>
    </xf>
    <xf numFmtId="49" fontId="37" fillId="0" borderId="34">
      <alignment horizontal="center" vertical="center"/>
    </xf>
    <xf numFmtId="49" fontId="37" fillId="0" borderId="41">
      <alignment horizontal="center" vertical="center"/>
    </xf>
    <xf numFmtId="49" fontId="37" fillId="0" borderId="38">
      <alignment horizontal="center" vertical="center"/>
    </xf>
    <xf numFmtId="49" fontId="37" fillId="0" borderId="49">
      <alignment horizontal="center" vertical="center"/>
    </xf>
    <xf numFmtId="49" fontId="37" fillId="0" borderId="27">
      <alignment horizontal="center" vertical="top" wrapText="1"/>
    </xf>
    <xf numFmtId="0" fontId="37" fillId="0" borderId="35">
      <alignment shrinkToFit="1"/>
    </xf>
    <xf numFmtId="4" fontId="37" fillId="0" borderId="15">
      <alignment horizontal="right" shrinkToFit="1"/>
    </xf>
    <xf numFmtId="4" fontId="37" fillId="0" borderId="26">
      <alignment horizontal="right"/>
    </xf>
    <xf numFmtId="4" fontId="37" fillId="0" borderId="0">
      <alignment horizontal="right" shrinkToFit="1"/>
    </xf>
    <xf numFmtId="4" fontId="37" fillId="0" borderId="13">
      <alignment horizontal="right"/>
    </xf>
    <xf numFmtId="49" fontId="37" fillId="0" borderId="13">
      <alignment horizontal="center" wrapText="1"/>
    </xf>
    <xf numFmtId="0" fontId="37" fillId="0" borderId="24">
      <alignment horizontal="center"/>
    </xf>
    <xf numFmtId="0" fontId="43" fillId="0" borderId="13"/>
    <xf numFmtId="0" fontId="43" fillId="0" borderId="24"/>
    <xf numFmtId="0" fontId="37" fillId="0" borderId="13">
      <alignment horizontal="center"/>
    </xf>
    <xf numFmtId="49" fontId="37" fillId="0" borderId="24">
      <alignment horizontal="center"/>
    </xf>
    <xf numFmtId="49" fontId="37" fillId="0" borderId="0">
      <alignment horizontal="left"/>
    </xf>
    <xf numFmtId="4" fontId="37" fillId="0" borderId="35">
      <alignment horizontal="right" shrinkToFit="1"/>
    </xf>
    <xf numFmtId="0" fontId="37" fillId="0" borderId="27">
      <alignment horizontal="center" vertical="top"/>
    </xf>
    <xf numFmtId="4" fontId="37" fillId="0" borderId="36">
      <alignment horizontal="right" shrinkToFit="1"/>
    </xf>
    <xf numFmtId="4" fontId="37" fillId="0" borderId="50">
      <alignment horizontal="right" shrinkToFit="1"/>
    </xf>
    <xf numFmtId="0" fontId="37" fillId="0" borderId="36">
      <alignment shrinkToFit="1"/>
    </xf>
    <xf numFmtId="0" fontId="41" fillId="0" borderId="27">
      <alignment wrapText="1"/>
    </xf>
    <xf numFmtId="0" fontId="40" fillId="0" borderId="19"/>
    <xf numFmtId="0" fontId="34" fillId="27" borderId="0"/>
    <xf numFmtId="0" fontId="40" fillId="0" borderId="0"/>
    <xf numFmtId="0" fontId="37" fillId="0" borderId="0">
      <alignment horizontal="left" wrapText="1"/>
    </xf>
    <xf numFmtId="0" fontId="37" fillId="0" borderId="13">
      <alignment horizontal="left"/>
    </xf>
    <xf numFmtId="0" fontId="37" fillId="0" borderId="39">
      <alignment horizontal="left" wrapText="1"/>
    </xf>
    <xf numFmtId="0" fontId="37" fillId="0" borderId="23"/>
    <xf numFmtId="0" fontId="31" fillId="0" borderId="51">
      <alignment horizontal="left" wrapText="1"/>
    </xf>
    <xf numFmtId="0" fontId="37" fillId="0" borderId="52">
      <alignment horizontal="left" wrapText="1" indent="2"/>
    </xf>
    <xf numFmtId="49" fontId="37" fillId="0" borderId="0">
      <alignment horizontal="center" wrapText="1"/>
    </xf>
    <xf numFmtId="49" fontId="37" fillId="0" borderId="38">
      <alignment horizontal="center" wrapText="1"/>
    </xf>
    <xf numFmtId="0" fontId="37" fillId="0" borderId="53"/>
    <xf numFmtId="0" fontId="37" fillId="0" borderId="54">
      <alignment horizontal="center" wrapText="1"/>
    </xf>
    <xf numFmtId="0" fontId="34" fillId="0" borderId="26"/>
    <xf numFmtId="49" fontId="37" fillId="0" borderId="0">
      <alignment horizontal="center"/>
    </xf>
    <xf numFmtId="49" fontId="37" fillId="0" borderId="30">
      <alignment horizontal="center" wrapText="1"/>
    </xf>
    <xf numFmtId="49" fontId="37" fillId="0" borderId="55">
      <alignment horizontal="center" wrapText="1"/>
    </xf>
    <xf numFmtId="49" fontId="37" fillId="0" borderId="13"/>
    <xf numFmtId="4" fontId="37" fillId="0" borderId="42">
      <alignment horizontal="right" shrinkToFit="1"/>
    </xf>
    <xf numFmtId="4" fontId="37" fillId="0" borderId="30">
      <alignment horizontal="right" shrinkToFit="1"/>
    </xf>
    <xf numFmtId="4" fontId="37" fillId="0" borderId="52">
      <alignment horizontal="right" shrinkToFit="1"/>
    </xf>
    <xf numFmtId="49" fontId="37" fillId="0" borderId="31">
      <alignment horizontal="center"/>
    </xf>
    <xf numFmtId="4" fontId="37" fillId="0" borderId="56">
      <alignment horizontal="right" shrinkToFit="1"/>
    </xf>
    <xf numFmtId="0" fontId="37" fillId="0" borderId="43">
      <alignment horizontal="left" wrapText="1"/>
    </xf>
    <xf numFmtId="0" fontId="31" fillId="0" borderId="20">
      <alignment horizontal="left" wrapText="1"/>
    </xf>
    <xf numFmtId="0" fontId="37" fillId="0" borderId="22">
      <alignment horizontal="left" wrapText="1" indent="2"/>
    </xf>
    <xf numFmtId="0" fontId="44" fillId="0" borderId="0"/>
    <xf numFmtId="0" fontId="45" fillId="0" borderId="0">
      <alignment horizontal="center" wrapText="1"/>
    </xf>
    <xf numFmtId="0" fontId="46" fillId="0" borderId="13"/>
    <xf numFmtId="0" fontId="46" fillId="0" borderId="0"/>
    <xf numFmtId="0" fontId="47" fillId="0" borderId="0"/>
    <xf numFmtId="0" fontId="45" fillId="0" borderId="0">
      <alignment horizontal="left" wrapText="1"/>
    </xf>
    <xf numFmtId="0" fontId="48" fillId="0" borderId="0"/>
    <xf numFmtId="0" fontId="49" fillId="0" borderId="0"/>
    <xf numFmtId="0" fontId="46" fillId="0" borderId="14"/>
    <xf numFmtId="0" fontId="50" fillId="0" borderId="15">
      <alignment horizontal="center"/>
    </xf>
    <xf numFmtId="0" fontId="47" fillId="0" borderId="16"/>
    <xf numFmtId="0" fontId="50" fillId="0" borderId="0">
      <alignment horizontal="left"/>
    </xf>
    <xf numFmtId="0" fontId="51" fillId="0" borderId="0">
      <alignment horizontal="center" vertical="top"/>
    </xf>
    <xf numFmtId="49" fontId="52" fillId="0" borderId="17">
      <alignment horizontal="right"/>
    </xf>
    <xf numFmtId="49" fontId="47" fillId="0" borderId="18">
      <alignment horizontal="center"/>
    </xf>
    <xf numFmtId="0" fontId="47" fillId="0" borderId="19"/>
    <xf numFmtId="49" fontId="47" fillId="0" borderId="0"/>
    <xf numFmtId="49" fontId="50" fillId="0" borderId="0">
      <alignment horizontal="right"/>
    </xf>
    <xf numFmtId="0" fontId="50" fillId="0" borderId="0"/>
    <xf numFmtId="0" fontId="50" fillId="0" borderId="0">
      <alignment horizontal="center"/>
    </xf>
    <xf numFmtId="0" fontId="50" fillId="0" borderId="17">
      <alignment horizontal="right"/>
    </xf>
    <xf numFmtId="167" fontId="50" fillId="0" borderId="20">
      <alignment horizontal="center"/>
    </xf>
    <xf numFmtId="49" fontId="50" fillId="0" borderId="0"/>
    <xf numFmtId="0" fontId="50" fillId="0" borderId="0">
      <alignment horizontal="right"/>
    </xf>
    <xf numFmtId="0" fontId="50" fillId="0" borderId="21">
      <alignment horizontal="center"/>
    </xf>
    <xf numFmtId="0" fontId="50" fillId="0" borderId="13">
      <alignment wrapText="1"/>
    </xf>
    <xf numFmtId="49" fontId="50" fillId="0" borderId="22">
      <alignment horizontal="center"/>
    </xf>
    <xf numFmtId="0" fontId="50" fillId="0" borderId="23">
      <alignment wrapText="1"/>
    </xf>
    <xf numFmtId="49" fontId="50" fillId="0" borderId="20">
      <alignment horizontal="center"/>
    </xf>
    <xf numFmtId="0" fontId="50" fillId="0" borderId="24">
      <alignment horizontal="left"/>
    </xf>
    <xf numFmtId="49" fontId="50" fillId="0" borderId="24"/>
    <xf numFmtId="0" fontId="50" fillId="0" borderId="20">
      <alignment horizontal="center"/>
    </xf>
    <xf numFmtId="49" fontId="50" fillId="0" borderId="25">
      <alignment horizontal="center"/>
    </xf>
    <xf numFmtId="0" fontId="48" fillId="0" borderId="26"/>
    <xf numFmtId="49" fontId="50" fillId="0" borderId="27">
      <alignment horizontal="center" vertical="center" wrapText="1"/>
    </xf>
    <xf numFmtId="49" fontId="50" fillId="0" borderId="15">
      <alignment horizontal="center" vertical="center" wrapText="1"/>
    </xf>
    <xf numFmtId="0" fontId="50" fillId="0" borderId="28">
      <alignment horizontal="left" wrapText="1"/>
    </xf>
    <xf numFmtId="49" fontId="50" fillId="0" borderId="29">
      <alignment horizontal="center" wrapText="1"/>
    </xf>
    <xf numFmtId="49" fontId="50" fillId="0" borderId="30">
      <alignment horizontal="center"/>
    </xf>
    <xf numFmtId="4" fontId="50" fillId="0" borderId="27">
      <alignment horizontal="right" shrinkToFit="1"/>
    </xf>
    <xf numFmtId="4" fontId="50" fillId="0" borderId="31">
      <alignment horizontal="right" shrinkToFit="1"/>
    </xf>
    <xf numFmtId="0" fontId="50" fillId="0" borderId="32">
      <alignment horizontal="left" wrapText="1"/>
    </xf>
    <xf numFmtId="0" fontId="50" fillId="0" borderId="33">
      <alignment horizontal="left" wrapText="1" indent="1"/>
    </xf>
    <xf numFmtId="49" fontId="50" fillId="0" borderId="34">
      <alignment horizontal="center" wrapText="1"/>
    </xf>
    <xf numFmtId="49" fontId="50" fillId="0" borderId="35">
      <alignment horizontal="center"/>
    </xf>
    <xf numFmtId="49" fontId="50" fillId="0" borderId="36">
      <alignment horizontal="center"/>
    </xf>
    <xf numFmtId="0" fontId="50" fillId="0" borderId="37">
      <alignment horizontal="left" wrapText="1" indent="1"/>
    </xf>
    <xf numFmtId="0" fontId="50" fillId="0" borderId="31">
      <alignment horizontal="left" wrapText="1" indent="2"/>
    </xf>
    <xf numFmtId="49" fontId="50" fillId="0" borderId="38">
      <alignment horizontal="center"/>
    </xf>
    <xf numFmtId="49" fontId="50" fillId="0" borderId="27">
      <alignment horizontal="center"/>
    </xf>
    <xf numFmtId="0" fontId="50" fillId="0" borderId="20">
      <alignment horizontal="left" wrapText="1" indent="2"/>
    </xf>
    <xf numFmtId="0" fontId="50" fillId="0" borderId="26"/>
    <xf numFmtId="0" fontId="50" fillId="26" borderId="26"/>
    <xf numFmtId="0" fontId="50" fillId="26" borderId="57"/>
    <xf numFmtId="0" fontId="50" fillId="26" borderId="0"/>
    <xf numFmtId="49" fontId="50" fillId="0" borderId="13">
      <alignment horizontal="center" wrapText="1"/>
    </xf>
    <xf numFmtId="49" fontId="50" fillId="0" borderId="13">
      <alignment wrapText="1"/>
    </xf>
    <xf numFmtId="0" fontId="1" fillId="0" borderId="0"/>
    <xf numFmtId="0" fontId="53" fillId="0" borderId="0"/>
  </cellStyleXfs>
  <cellXfs count="46">
    <xf numFmtId="0" fontId="0" fillId="0" borderId="0" xfId="0"/>
    <xf numFmtId="0" fontId="7" fillId="0" borderId="0" xfId="0" applyFont="1"/>
    <xf numFmtId="0" fontId="10" fillId="0" borderId="0" xfId="0" applyFont="1"/>
    <xf numFmtId="0" fontId="34" fillId="0" borderId="0" xfId="322" applyFont="1" applyBorder="1" applyAlignment="1"/>
    <xf numFmtId="0" fontId="54" fillId="0" borderId="0" xfId="322" applyNumberFormat="1" applyFont="1" applyBorder="1" applyAlignment="1">
      <alignment wrapText="1"/>
    </xf>
    <xf numFmtId="0" fontId="53" fillId="0" borderId="0" xfId="322"/>
    <xf numFmtId="0" fontId="41" fillId="0" borderId="1" xfId="322" applyNumberFormat="1" applyFont="1" applyBorder="1" applyAlignment="1">
      <alignment horizontal="center" vertical="center"/>
    </xf>
    <xf numFmtId="0" fontId="41" fillId="0" borderId="1" xfId="322" applyNumberFormat="1" applyFont="1" applyBorder="1" applyAlignment="1">
      <alignment horizontal="center" vertical="center" wrapText="1"/>
    </xf>
    <xf numFmtId="164" fontId="57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43" fillId="0" borderId="1" xfId="322" applyFont="1" applyBorder="1" applyAlignment="1"/>
    <xf numFmtId="4" fontId="55" fillId="3" borderId="1" xfId="322" applyNumberFormat="1" applyFont="1" applyFill="1" applyBorder="1" applyAlignment="1">
      <alignment horizontal="center" vertical="center" wrapText="1"/>
    </xf>
    <xf numFmtId="4" fontId="53" fillId="0" borderId="0" xfId="322" applyNumberFormat="1"/>
    <xf numFmtId="0" fontId="0" fillId="0" borderId="0" xfId="0"/>
    <xf numFmtId="166" fontId="58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9" fillId="3" borderId="1" xfId="44" applyNumberFormat="1" applyFont="1" applyFill="1" applyBorder="1" applyAlignment="1">
      <alignment horizontal="center" vertical="center" wrapText="1"/>
    </xf>
    <xf numFmtId="4" fontId="41" fillId="2" borderId="1" xfId="322" applyNumberFormat="1" applyFont="1" applyFill="1" applyBorder="1" applyAlignment="1">
      <alignment horizontal="center" vertical="center" wrapText="1"/>
    </xf>
    <xf numFmtId="49" fontId="41" fillId="2" borderId="1" xfId="322" applyNumberFormat="1" applyFont="1" applyFill="1" applyBorder="1" applyAlignment="1">
      <alignment horizontal="center" vertical="center"/>
    </xf>
    <xf numFmtId="0" fontId="41" fillId="2" borderId="1" xfId="322" applyNumberFormat="1" applyFont="1" applyFill="1" applyBorder="1" applyAlignment="1">
      <alignment vertical="center" wrapText="1"/>
    </xf>
    <xf numFmtId="4" fontId="41" fillId="2" borderId="1" xfId="322" applyNumberFormat="1" applyFont="1" applyFill="1" applyBorder="1" applyAlignment="1">
      <alignment horizontal="left" vertical="center" wrapText="1"/>
    </xf>
    <xf numFmtId="3" fontId="41" fillId="2" borderId="1" xfId="322" applyNumberFormat="1" applyFont="1" applyFill="1" applyBorder="1" applyAlignment="1">
      <alignment horizontal="center" vertical="center" wrapText="1"/>
    </xf>
    <xf numFmtId="166" fontId="5" fillId="28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4" fontId="57" fillId="0" borderId="1" xfId="0" applyNumberFormat="1" applyFont="1" applyBorder="1" applyAlignment="1">
      <alignment horizontal="center" vertical="center" wrapText="1"/>
    </xf>
    <xf numFmtId="166" fontId="57" fillId="3" borderId="1" xfId="0" applyNumberFormat="1" applyFont="1" applyFill="1" applyBorder="1" applyAlignment="1">
      <alignment horizontal="center" vertical="center" wrapText="1"/>
    </xf>
    <xf numFmtId="0" fontId="60" fillId="0" borderId="0" xfId="0" applyFont="1"/>
    <xf numFmtId="0" fontId="61" fillId="0" borderId="0" xfId="322" applyFont="1"/>
    <xf numFmtId="0" fontId="62" fillId="0" borderId="0" xfId="322" applyFont="1"/>
    <xf numFmtId="0" fontId="53" fillId="0" borderId="1" xfId="322" applyBorder="1"/>
    <xf numFmtId="2" fontId="63" fillId="0" borderId="1" xfId="322" applyNumberFormat="1" applyFont="1" applyBorder="1" applyAlignment="1">
      <alignment horizontal="center"/>
    </xf>
    <xf numFmtId="168" fontId="53" fillId="0" borderId="0" xfId="322" applyNumberFormat="1"/>
    <xf numFmtId="0" fontId="12" fillId="3" borderId="2" xfId="6" applyFont="1" applyFill="1" applyBorder="1" applyAlignment="1" applyProtection="1">
      <alignment horizontal="center" vertical="center" wrapText="1"/>
      <protection locked="0"/>
    </xf>
    <xf numFmtId="0" fontId="12" fillId="3" borderId="3" xfId="6" applyFont="1" applyFill="1" applyBorder="1" applyAlignment="1" applyProtection="1">
      <alignment horizontal="center" vertical="center" wrapText="1"/>
      <protection locked="0"/>
    </xf>
    <xf numFmtId="164" fontId="57" fillId="0" borderId="1" xfId="0" applyNumberFormat="1" applyFont="1" applyBorder="1" applyAlignment="1">
      <alignment horizontal="center" vertical="center" wrapText="1"/>
    </xf>
    <xf numFmtId="166" fontId="57" fillId="3" borderId="1" xfId="0" applyNumberFormat="1" applyFont="1" applyFill="1" applyBorder="1" applyAlignment="1">
      <alignment horizontal="center" vertical="center" wrapText="1"/>
    </xf>
    <xf numFmtId="166" fontId="57" fillId="28" borderId="1" xfId="0" applyNumberFormat="1" applyFont="1" applyFill="1" applyBorder="1" applyAlignment="1">
      <alignment horizontal="center" vertical="center" wrapText="1"/>
    </xf>
    <xf numFmtId="4" fontId="55" fillId="3" borderId="2" xfId="322" applyNumberFormat="1" applyFont="1" applyFill="1" applyBorder="1" applyAlignment="1">
      <alignment horizontal="center" vertical="center" wrapText="1"/>
    </xf>
    <xf numFmtId="4" fontId="55" fillId="3" borderId="3" xfId="322" applyNumberFormat="1" applyFont="1" applyFill="1" applyBorder="1" applyAlignment="1">
      <alignment horizontal="center" vertical="center" wrapText="1"/>
    </xf>
    <xf numFmtId="0" fontId="11" fillId="2" borderId="2" xfId="6" applyFont="1" applyFill="1" applyBorder="1" applyAlignment="1" applyProtection="1">
      <alignment horizontal="center" vertical="center" wrapText="1"/>
      <protection locked="0"/>
    </xf>
    <xf numFmtId="0" fontId="11" fillId="2" borderId="3" xfId="6" applyFont="1" applyFill="1" applyBorder="1" applyAlignment="1" applyProtection="1">
      <alignment horizontal="center" vertical="center" wrapText="1"/>
      <protection locked="0"/>
    </xf>
    <xf numFmtId="0" fontId="55" fillId="0" borderId="0" xfId="322" applyNumberFormat="1" applyFont="1" applyBorder="1" applyAlignment="1">
      <alignment horizontal="right" vertical="center" wrapText="1"/>
    </xf>
    <xf numFmtId="0" fontId="59" fillId="0" borderId="0" xfId="0" applyFont="1" applyAlignment="1">
      <alignment horizontal="right" vertical="center" wrapText="1"/>
    </xf>
    <xf numFmtId="0" fontId="56" fillId="0" borderId="58" xfId="322" applyNumberFormat="1" applyFont="1" applyBorder="1" applyAlignment="1">
      <alignment horizontal="center" vertical="center"/>
    </xf>
    <xf numFmtId="164" fontId="57" fillId="3" borderId="1" xfId="44" applyNumberFormat="1" applyFont="1" applyFill="1" applyBorder="1" applyAlignment="1">
      <alignment horizontal="center" vertical="center" wrapText="1"/>
    </xf>
    <xf numFmtId="0" fontId="41" fillId="0" borderId="1" xfId="322" applyNumberFormat="1" applyFont="1" applyBorder="1" applyAlignment="1">
      <alignment horizontal="center" vertical="center" wrapText="1"/>
    </xf>
  </cellXfs>
  <cellStyles count="323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br" xfId="146"/>
    <cellStyle name="col" xfId="147"/>
    <cellStyle name="st171" xfId="319"/>
    <cellStyle name="st172" xfId="320"/>
    <cellStyle name="style0" xfId="148"/>
    <cellStyle name="td" xfId="149"/>
    <cellStyle name="tr" xfId="150"/>
    <cellStyle name="xl100" xfId="151"/>
    <cellStyle name="xl101" xfId="152"/>
    <cellStyle name="xl102" xfId="153"/>
    <cellStyle name="xl103" xfId="154"/>
    <cellStyle name="xl104" xfId="155"/>
    <cellStyle name="xl105" xfId="156"/>
    <cellStyle name="xl106" xfId="157"/>
    <cellStyle name="xl107" xfId="158"/>
    <cellStyle name="xl108" xfId="159"/>
    <cellStyle name="xl109" xfId="160"/>
    <cellStyle name="xl110" xfId="161"/>
    <cellStyle name="xl111" xfId="162"/>
    <cellStyle name="xl112" xfId="163"/>
    <cellStyle name="xl113" xfId="164"/>
    <cellStyle name="xl114" xfId="165"/>
    <cellStyle name="xl115" xfId="166"/>
    <cellStyle name="xl116" xfId="167"/>
    <cellStyle name="xl117" xfId="168"/>
    <cellStyle name="xl118" xfId="169"/>
    <cellStyle name="xl119" xfId="170"/>
    <cellStyle name="xl120" xfId="171"/>
    <cellStyle name="xl121" xfId="172"/>
    <cellStyle name="xl122" xfId="173"/>
    <cellStyle name="xl123" xfId="174"/>
    <cellStyle name="xl124" xfId="175"/>
    <cellStyle name="xl125" xfId="176"/>
    <cellStyle name="xl126" xfId="177"/>
    <cellStyle name="xl127" xfId="178"/>
    <cellStyle name="xl128" xfId="179"/>
    <cellStyle name="xl129" xfId="180"/>
    <cellStyle name="xl130" xfId="181"/>
    <cellStyle name="xl131" xfId="182"/>
    <cellStyle name="xl132" xfId="183"/>
    <cellStyle name="xl133" xfId="184"/>
    <cellStyle name="xl134" xfId="185"/>
    <cellStyle name="xl135" xfId="186"/>
    <cellStyle name="xl136" xfId="187"/>
    <cellStyle name="xl137" xfId="188"/>
    <cellStyle name="xl138" xfId="189"/>
    <cellStyle name="xl139" xfId="190"/>
    <cellStyle name="xl140" xfId="191"/>
    <cellStyle name="xl141" xfId="192"/>
    <cellStyle name="xl142" xfId="193"/>
    <cellStyle name="xl143" xfId="194"/>
    <cellStyle name="xl144" xfId="195"/>
    <cellStyle name="xl145" xfId="196"/>
    <cellStyle name="xl146" xfId="197"/>
    <cellStyle name="xl147" xfId="198"/>
    <cellStyle name="xl148" xfId="199"/>
    <cellStyle name="xl149" xfId="200"/>
    <cellStyle name="xl150" xfId="201"/>
    <cellStyle name="xl151" xfId="202"/>
    <cellStyle name="xl152" xfId="203"/>
    <cellStyle name="xl153" xfId="204"/>
    <cellStyle name="xl154" xfId="205"/>
    <cellStyle name="xl155" xfId="206"/>
    <cellStyle name="xl156" xfId="207"/>
    <cellStyle name="xl157" xfId="208"/>
    <cellStyle name="xl158" xfId="209"/>
    <cellStyle name="xl159" xfId="210"/>
    <cellStyle name="xl160" xfId="211"/>
    <cellStyle name="xl161" xfId="212"/>
    <cellStyle name="xl162" xfId="213"/>
    <cellStyle name="xl163" xfId="214"/>
    <cellStyle name="xl164" xfId="215"/>
    <cellStyle name="xl165" xfId="216"/>
    <cellStyle name="xl166" xfId="217"/>
    <cellStyle name="xl167" xfId="218"/>
    <cellStyle name="xl168" xfId="219"/>
    <cellStyle name="xl169" xfId="220"/>
    <cellStyle name="xl170" xfId="221"/>
    <cellStyle name="xl171" xfId="222"/>
    <cellStyle name="xl172" xfId="223"/>
    <cellStyle name="xl173" xfId="224"/>
    <cellStyle name="xl174" xfId="225"/>
    <cellStyle name="xl175" xfId="226"/>
    <cellStyle name="xl176" xfId="227"/>
    <cellStyle name="xl177" xfId="228"/>
    <cellStyle name="xl178" xfId="229"/>
    <cellStyle name="xl179" xfId="230"/>
    <cellStyle name="xl180" xfId="231"/>
    <cellStyle name="xl181" xfId="232"/>
    <cellStyle name="xl182" xfId="233"/>
    <cellStyle name="xl183" xfId="234"/>
    <cellStyle name="xl184" xfId="235"/>
    <cellStyle name="xl185" xfId="236"/>
    <cellStyle name="xl186" xfId="237"/>
    <cellStyle name="xl187" xfId="238"/>
    <cellStyle name="xl21" xfId="239"/>
    <cellStyle name="xl22" xfId="91"/>
    <cellStyle name="xl22 2" xfId="264"/>
    <cellStyle name="xl23" xfId="98"/>
    <cellStyle name="xl23 2" xfId="271"/>
    <cellStyle name="xl24" xfId="102"/>
    <cellStyle name="xl24 2" xfId="275"/>
    <cellStyle name="xl25" xfId="109"/>
    <cellStyle name="xl25 2" xfId="282"/>
    <cellStyle name="xl26" xfId="124"/>
    <cellStyle name="xl26 2" xfId="270"/>
    <cellStyle name="xl27" xfId="95"/>
    <cellStyle name="xl27 2" xfId="268"/>
    <cellStyle name="xl28" xfId="126"/>
    <cellStyle name="xl28 2" xfId="298"/>
    <cellStyle name="xl29" xfId="128"/>
    <cellStyle name="xl29 2" xfId="300"/>
    <cellStyle name="xl30" xfId="134"/>
    <cellStyle name="xl30 2" xfId="306"/>
    <cellStyle name="xl31" xfId="139"/>
    <cellStyle name="xl31 2" xfId="311"/>
    <cellStyle name="xl32" xfId="240"/>
    <cellStyle name="xl33" xfId="103"/>
    <cellStyle name="xl33 2" xfId="276"/>
    <cellStyle name="xl34" xfId="120"/>
    <cellStyle name="xl34 2" xfId="293"/>
    <cellStyle name="xl35" xfId="129"/>
    <cellStyle name="xl35 2" xfId="301"/>
    <cellStyle name="xl36" xfId="135"/>
    <cellStyle name="xl36 2" xfId="307"/>
    <cellStyle name="xl37" xfId="140"/>
    <cellStyle name="xl37 2" xfId="312"/>
    <cellStyle name="xl38" xfId="143"/>
    <cellStyle name="xl38 2" xfId="315"/>
    <cellStyle name="xl39" xfId="121"/>
    <cellStyle name="xl39 2" xfId="294"/>
    <cellStyle name="xl40" xfId="113"/>
    <cellStyle name="xl40 2" xfId="286"/>
    <cellStyle name="xl41" xfId="130"/>
    <cellStyle name="xl41 2" xfId="302"/>
    <cellStyle name="xl42" xfId="136"/>
    <cellStyle name="xl42 2" xfId="308"/>
    <cellStyle name="xl43" xfId="141"/>
    <cellStyle name="xl43 2" xfId="313"/>
    <cellStyle name="xl44" xfId="127"/>
    <cellStyle name="xl44 2" xfId="299"/>
    <cellStyle name="xl45" xfId="131"/>
    <cellStyle name="xl45 2" xfId="303"/>
    <cellStyle name="xl46" xfId="145"/>
    <cellStyle name="xl46 2" xfId="316"/>
    <cellStyle name="xl47" xfId="92"/>
    <cellStyle name="xl47 2" xfId="318"/>
    <cellStyle name="xl48" xfId="110"/>
    <cellStyle name="xl48 2" xfId="265"/>
    <cellStyle name="xl49" xfId="116"/>
    <cellStyle name="xl49 2" xfId="283"/>
    <cellStyle name="xl50" xfId="118"/>
    <cellStyle name="xl50 2" xfId="289"/>
    <cellStyle name="xl51" xfId="99"/>
    <cellStyle name="xl51 2" xfId="291"/>
    <cellStyle name="xl52" xfId="104"/>
    <cellStyle name="xl52 2" xfId="272"/>
    <cellStyle name="xl53" xfId="111"/>
    <cellStyle name="xl53 2" xfId="277"/>
    <cellStyle name="xl54" xfId="93"/>
    <cellStyle name="xl54 2" xfId="284"/>
    <cellStyle name="xl55" xfId="125"/>
    <cellStyle name="xl55 2" xfId="266"/>
    <cellStyle name="xl56" xfId="100"/>
    <cellStyle name="xl56 2" xfId="297"/>
    <cellStyle name="xl57" xfId="105"/>
    <cellStyle name="xl57 2" xfId="273"/>
    <cellStyle name="xl58" xfId="112"/>
    <cellStyle name="xl58 2" xfId="278"/>
    <cellStyle name="xl59" xfId="115"/>
    <cellStyle name="xl59 2" xfId="285"/>
    <cellStyle name="xl60" xfId="117"/>
    <cellStyle name="xl60 2" xfId="288"/>
    <cellStyle name="xl61" xfId="119"/>
    <cellStyle name="xl61 2" xfId="290"/>
    <cellStyle name="xl62" xfId="122"/>
    <cellStyle name="xl62 2" xfId="292"/>
    <cellStyle name="xl63" xfId="123"/>
    <cellStyle name="xl63 2" xfId="295"/>
    <cellStyle name="xl64" xfId="94"/>
    <cellStyle name="xl64 2" xfId="296"/>
    <cellStyle name="xl65" xfId="101"/>
    <cellStyle name="xl65 2" xfId="267"/>
    <cellStyle name="xl66" xfId="106"/>
    <cellStyle name="xl66 2" xfId="274"/>
    <cellStyle name="xl67" xfId="132"/>
    <cellStyle name="xl67 2" xfId="279"/>
    <cellStyle name="xl68" xfId="137"/>
    <cellStyle name="xl68 2" xfId="304"/>
    <cellStyle name="xl69" xfId="133"/>
    <cellStyle name="xl69 2" xfId="309"/>
    <cellStyle name="xl70" xfId="138"/>
    <cellStyle name="xl70 2" xfId="305"/>
    <cellStyle name="xl71" xfId="142"/>
    <cellStyle name="xl71 2" xfId="310"/>
    <cellStyle name="xl72" xfId="144"/>
    <cellStyle name="xl72 2" xfId="314"/>
    <cellStyle name="xl73" xfId="96"/>
    <cellStyle name="xl73 2" xfId="317"/>
    <cellStyle name="xl74" xfId="107"/>
    <cellStyle name="xl74 2" xfId="269"/>
    <cellStyle name="xl75" xfId="114"/>
    <cellStyle name="xl75 2" xfId="280"/>
    <cellStyle name="xl76" xfId="108"/>
    <cellStyle name="xl76 2" xfId="287"/>
    <cellStyle name="xl77" xfId="241"/>
    <cellStyle name="xl77 2" xfId="281"/>
    <cellStyle name="xl78" xfId="242"/>
    <cellStyle name="xl79" xfId="243"/>
    <cellStyle name="xl80" xfId="244"/>
    <cellStyle name="xl81" xfId="245"/>
    <cellStyle name="xl82" xfId="246"/>
    <cellStyle name="xl83" xfId="247"/>
    <cellStyle name="xl84" xfId="248"/>
    <cellStyle name="xl85" xfId="249"/>
    <cellStyle name="xl86" xfId="250"/>
    <cellStyle name="xl87" xfId="251"/>
    <cellStyle name="xl88" xfId="252"/>
    <cellStyle name="xl89" xfId="253"/>
    <cellStyle name="xl90" xfId="254"/>
    <cellStyle name="xl91" xfId="255"/>
    <cellStyle name="xl92" xfId="256"/>
    <cellStyle name="xl93" xfId="257"/>
    <cellStyle name="xl94" xfId="258"/>
    <cellStyle name="xl95" xfId="259"/>
    <cellStyle name="xl96" xfId="260"/>
    <cellStyle name="xl97" xfId="261"/>
    <cellStyle name="xl98" xfId="262"/>
    <cellStyle name="xl99" xfId="263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1" xfId="43"/>
    <cellStyle name="Обычный 12" xfId="44"/>
    <cellStyle name="Обычный 13" xfId="45"/>
    <cellStyle name="Обычный 132" xfId="1"/>
    <cellStyle name="Обычный 14" xfId="46"/>
    <cellStyle name="Обычный 15" xfId="47"/>
    <cellStyle name="Обычный 16" xfId="48"/>
    <cellStyle name="Обычный 17" xfId="49"/>
    <cellStyle name="Обычный 18" xfId="50"/>
    <cellStyle name="Обычный 19" xfId="51"/>
    <cellStyle name="Обычный 2" xfId="2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3"/>
    <cellStyle name="Обычный 30" xfId="62"/>
    <cellStyle name="Обычный 31" xfId="63"/>
    <cellStyle name="Обычный 32" xfId="64"/>
    <cellStyle name="Обычный 33" xfId="65"/>
    <cellStyle name="Обычный 34" xfId="66"/>
    <cellStyle name="Обычный 35" xfId="67"/>
    <cellStyle name="Обычный 36" xfId="68"/>
    <cellStyle name="Обычный 37" xfId="69"/>
    <cellStyle name="Обычный 38" xfId="70"/>
    <cellStyle name="Обычный 39" xfId="71"/>
    <cellStyle name="Обычный 4" xfId="4"/>
    <cellStyle name="Обычный 40" xfId="72"/>
    <cellStyle name="Обычный 41" xfId="73"/>
    <cellStyle name="Обычный 42" xfId="74"/>
    <cellStyle name="Обычный 43" xfId="75"/>
    <cellStyle name="Обычный 44" xfId="76"/>
    <cellStyle name="Обычный 45" xfId="77"/>
    <cellStyle name="Обычный 46" xfId="90"/>
    <cellStyle name="Обычный 47" xfId="97"/>
    <cellStyle name="Обычный 48" xfId="321"/>
    <cellStyle name="Обычный 49" xfId="322"/>
    <cellStyle name="Обычный 5" xfId="78"/>
    <cellStyle name="Обычный 6" xfId="79"/>
    <cellStyle name="Обычный 7" xfId="80"/>
    <cellStyle name="Обычный 8" xfId="81"/>
    <cellStyle name="Обычный 9" xfId="82"/>
    <cellStyle name="Обычный_свод" xfId="6"/>
    <cellStyle name="Плохой 2" xfId="83"/>
    <cellStyle name="Пояснение 2" xfId="84"/>
    <cellStyle name="Примечание 2" xfId="85"/>
    <cellStyle name="Процентный 2" xfId="5"/>
    <cellStyle name="Связанная ячейка 2" xfId="86"/>
    <cellStyle name="Текст предупреждения 2" xfId="87"/>
    <cellStyle name="Финансовый 2" xfId="88"/>
    <cellStyle name="Хороший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70"/>
  <sheetViews>
    <sheetView tabSelected="1" zoomScale="85" zoomScaleNormal="85" workbookViewId="0">
      <selection activeCell="L1" sqref="L1:P1"/>
    </sheetView>
  </sheetViews>
  <sheetFormatPr defaultColWidth="9.140625" defaultRowHeight="15" x14ac:dyDescent="0.25"/>
  <cols>
    <col min="1" max="1" width="2.7109375" style="5" customWidth="1"/>
    <col min="2" max="2" width="16" style="5" customWidth="1"/>
    <col min="3" max="7" width="7.28515625" style="5" customWidth="1"/>
    <col min="8" max="8" width="9.28515625" style="5" customWidth="1"/>
    <col min="9" max="9" width="13.5703125" style="5" customWidth="1"/>
    <col min="10" max="10" width="66.42578125" style="5" customWidth="1"/>
    <col min="11" max="11" width="20.85546875" style="5" customWidth="1"/>
    <col min="12" max="12" width="18.42578125" style="5" customWidth="1"/>
    <col min="13" max="13" width="18.42578125" style="5" hidden="1" customWidth="1"/>
    <col min="14" max="14" width="18.42578125" style="5" customWidth="1"/>
    <col min="15" max="15" width="18.42578125" style="5" hidden="1" customWidth="1"/>
    <col min="16" max="16" width="17.85546875" style="5" customWidth="1"/>
    <col min="17" max="17" width="18.7109375" style="5" customWidth="1"/>
    <col min="18" max="18" width="35.42578125" style="5" customWidth="1"/>
    <col min="19" max="16384" width="9.140625" style="5"/>
  </cols>
  <sheetData>
    <row r="1" spans="1:18" ht="73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1" t="s">
        <v>134</v>
      </c>
      <c r="M1" s="42"/>
      <c r="N1" s="42"/>
      <c r="O1" s="42"/>
      <c r="P1" s="42"/>
    </row>
    <row r="2" spans="1:18" ht="33.75" customHeight="1" x14ac:dyDescent="0.25">
      <c r="A2" s="3"/>
      <c r="B2" s="43" t="s">
        <v>107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20.100000000000001" customHeight="1" x14ac:dyDescent="0.25">
      <c r="A3" s="3"/>
      <c r="B3" s="45" t="s">
        <v>45</v>
      </c>
      <c r="C3" s="45"/>
      <c r="D3" s="45"/>
      <c r="E3" s="45"/>
      <c r="F3" s="45"/>
      <c r="G3" s="45"/>
      <c r="H3" s="45"/>
      <c r="I3" s="45"/>
      <c r="J3" s="45" t="s">
        <v>46</v>
      </c>
      <c r="K3" s="45" t="s">
        <v>47</v>
      </c>
      <c r="L3" s="34" t="s">
        <v>110</v>
      </c>
      <c r="M3" s="34"/>
      <c r="N3" s="34"/>
      <c r="O3" s="34"/>
      <c r="P3" s="34"/>
    </row>
    <row r="4" spans="1:18" ht="30.6" customHeight="1" x14ac:dyDescent="0.25">
      <c r="A4" s="3"/>
      <c r="B4" s="45" t="s">
        <v>48</v>
      </c>
      <c r="C4" s="45" t="s">
        <v>49</v>
      </c>
      <c r="D4" s="45"/>
      <c r="E4" s="45"/>
      <c r="F4" s="45"/>
      <c r="G4" s="45"/>
      <c r="H4" s="45" t="s">
        <v>50</v>
      </c>
      <c r="I4" s="45"/>
      <c r="J4" s="45"/>
      <c r="K4" s="45"/>
      <c r="L4" s="34"/>
      <c r="M4" s="34"/>
      <c r="N4" s="34"/>
      <c r="O4" s="34"/>
      <c r="P4" s="34"/>
    </row>
    <row r="5" spans="1:18" ht="84" customHeight="1" x14ac:dyDescent="0.25">
      <c r="A5" s="3"/>
      <c r="B5" s="45"/>
      <c r="C5" s="7" t="s">
        <v>35</v>
      </c>
      <c r="D5" s="7" t="s">
        <v>36</v>
      </c>
      <c r="E5" s="7" t="s">
        <v>37</v>
      </c>
      <c r="F5" s="7" t="s">
        <v>38</v>
      </c>
      <c r="G5" s="7" t="s">
        <v>39</v>
      </c>
      <c r="H5" s="7" t="s">
        <v>51</v>
      </c>
      <c r="I5" s="7" t="s">
        <v>52</v>
      </c>
      <c r="J5" s="45"/>
      <c r="K5" s="45"/>
      <c r="L5" s="8" t="s">
        <v>108</v>
      </c>
      <c r="M5" s="24"/>
      <c r="N5" s="8" t="s">
        <v>109</v>
      </c>
      <c r="O5" s="24"/>
      <c r="P5" s="8" t="s">
        <v>131</v>
      </c>
    </row>
    <row r="6" spans="1:18" x14ac:dyDescent="0.25">
      <c r="A6" s="3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/>
      <c r="M6" s="6"/>
      <c r="N6" s="6"/>
      <c r="O6" s="6"/>
      <c r="P6" s="10"/>
    </row>
    <row r="7" spans="1:18" x14ac:dyDescent="0.25">
      <c r="A7" s="3"/>
      <c r="B7" s="36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22">
        <f>L8+L14+L19+L24+L26+L30+L36+L39+L58</f>
        <v>203554.97000000029</v>
      </c>
      <c r="M7" s="22"/>
      <c r="N7" s="22">
        <f>N8+N14+N19+N24+N26+N30+N36+N39+N58</f>
        <v>247698.6</v>
      </c>
      <c r="O7" s="22"/>
      <c r="P7" s="22">
        <f>P8+P14+P19+P24+P26+P30+P36+P39+P58</f>
        <v>248313.60000000001</v>
      </c>
    </row>
    <row r="8" spans="1:18" x14ac:dyDescent="0.25">
      <c r="B8" s="35" t="s">
        <v>4</v>
      </c>
      <c r="C8" s="35"/>
      <c r="D8" s="35"/>
      <c r="E8" s="35"/>
      <c r="F8" s="35"/>
      <c r="G8" s="35"/>
      <c r="H8" s="35"/>
      <c r="I8" s="35"/>
      <c r="J8" s="35"/>
      <c r="K8" s="35"/>
      <c r="L8" s="14">
        <f>L9+L10+L11+L12+L13</f>
        <v>126550.00000000028</v>
      </c>
      <c r="M8" s="15"/>
      <c r="N8" s="15">
        <f>N9+N10+N11+N12+N13</f>
        <v>170000</v>
      </c>
      <c r="O8" s="15"/>
      <c r="P8" s="15">
        <f>P9+P10+P11+P12+P13</f>
        <v>170000</v>
      </c>
    </row>
    <row r="9" spans="1:18" ht="75" x14ac:dyDescent="0.25">
      <c r="B9" s="17" t="s">
        <v>53</v>
      </c>
      <c r="C9" s="18" t="s">
        <v>0</v>
      </c>
      <c r="D9" s="18" t="s">
        <v>54</v>
      </c>
      <c r="E9" s="18" t="s">
        <v>55</v>
      </c>
      <c r="F9" s="18" t="s">
        <v>17</v>
      </c>
      <c r="G9" s="18" t="s">
        <v>54</v>
      </c>
      <c r="H9" s="18" t="s">
        <v>64</v>
      </c>
      <c r="I9" s="18" t="s">
        <v>56</v>
      </c>
      <c r="J9" s="19" t="s">
        <v>124</v>
      </c>
      <c r="K9" s="20" t="s">
        <v>42</v>
      </c>
      <c r="L9" s="23">
        <v>122308.81897504001</v>
      </c>
      <c r="M9" s="29"/>
      <c r="N9" s="23">
        <v>165378.6966378025</v>
      </c>
      <c r="O9" s="29"/>
      <c r="P9" s="23">
        <v>165466.79718528345</v>
      </c>
      <c r="R9" s="31"/>
    </row>
    <row r="10" spans="1:18" ht="105" x14ac:dyDescent="0.25">
      <c r="B10" s="17" t="s">
        <v>53</v>
      </c>
      <c r="C10" s="18" t="s">
        <v>0</v>
      </c>
      <c r="D10" s="18" t="s">
        <v>54</v>
      </c>
      <c r="E10" s="18" t="s">
        <v>55</v>
      </c>
      <c r="F10" s="18" t="s">
        <v>57</v>
      </c>
      <c r="G10" s="18" t="s">
        <v>54</v>
      </c>
      <c r="H10" s="18" t="s">
        <v>64</v>
      </c>
      <c r="I10" s="18" t="s">
        <v>56</v>
      </c>
      <c r="J10" s="19" t="s">
        <v>18</v>
      </c>
      <c r="K10" s="20" t="s">
        <v>42</v>
      </c>
      <c r="L10" s="23">
        <v>1572.318492314412</v>
      </c>
      <c r="M10" s="29"/>
      <c r="N10" s="23">
        <v>1713.802061889613</v>
      </c>
      <c r="O10" s="29"/>
      <c r="P10" s="23">
        <v>1681.4162267984002</v>
      </c>
    </row>
    <row r="11" spans="1:18" ht="45" x14ac:dyDescent="0.25">
      <c r="B11" s="17" t="s">
        <v>53</v>
      </c>
      <c r="C11" s="18" t="s">
        <v>0</v>
      </c>
      <c r="D11" s="18" t="s">
        <v>54</v>
      </c>
      <c r="E11" s="18" t="s">
        <v>55</v>
      </c>
      <c r="F11" s="18" t="s">
        <v>58</v>
      </c>
      <c r="G11" s="18" t="s">
        <v>54</v>
      </c>
      <c r="H11" s="18" t="s">
        <v>64</v>
      </c>
      <c r="I11" s="18" t="s">
        <v>56</v>
      </c>
      <c r="J11" s="19" t="s">
        <v>19</v>
      </c>
      <c r="K11" s="20" t="s">
        <v>42</v>
      </c>
      <c r="L11" s="23">
        <v>1531.0548335971157</v>
      </c>
      <c r="M11" s="29"/>
      <c r="N11" s="23">
        <v>1668.836639001702</v>
      </c>
      <c r="O11" s="29"/>
      <c r="P11" s="23">
        <v>1637.306084134028</v>
      </c>
    </row>
    <row r="12" spans="1:18" ht="75" x14ac:dyDescent="0.25">
      <c r="B12" s="17" t="s">
        <v>53</v>
      </c>
      <c r="C12" s="18" t="s">
        <v>0</v>
      </c>
      <c r="D12" s="18" t="s">
        <v>54</v>
      </c>
      <c r="E12" s="18" t="s">
        <v>55</v>
      </c>
      <c r="F12" s="18" t="s">
        <v>59</v>
      </c>
      <c r="G12" s="18" t="s">
        <v>54</v>
      </c>
      <c r="H12" s="18" t="s">
        <v>64</v>
      </c>
      <c r="I12" s="18" t="s">
        <v>56</v>
      </c>
      <c r="J12" s="19" t="s">
        <v>20</v>
      </c>
      <c r="K12" s="20" t="s">
        <v>42</v>
      </c>
      <c r="L12" s="23">
        <v>902.09114251956976</v>
      </c>
      <c r="M12" s="29"/>
      <c r="N12" s="23">
        <v>983.27986403075568</v>
      </c>
      <c r="O12" s="29"/>
      <c r="P12" s="23">
        <v>964.69355209440357</v>
      </c>
    </row>
    <row r="13" spans="1:18" ht="73.5" customHeight="1" x14ac:dyDescent="0.25">
      <c r="B13" s="17" t="s">
        <v>53</v>
      </c>
      <c r="C13" s="18" t="s">
        <v>0</v>
      </c>
      <c r="D13" s="18" t="s">
        <v>54</v>
      </c>
      <c r="E13" s="18" t="s">
        <v>55</v>
      </c>
      <c r="F13" s="18" t="s">
        <v>60</v>
      </c>
      <c r="G13" s="18" t="s">
        <v>54</v>
      </c>
      <c r="H13" s="18" t="s">
        <v>64</v>
      </c>
      <c r="I13" s="18" t="s">
        <v>56</v>
      </c>
      <c r="J13" s="19" t="s">
        <v>126</v>
      </c>
      <c r="K13" s="20" t="s">
        <v>42</v>
      </c>
      <c r="L13" s="23">
        <v>235.716556529184</v>
      </c>
      <c r="M13" s="29"/>
      <c r="N13" s="23">
        <v>255.38479727543569</v>
      </c>
      <c r="O13" s="29"/>
      <c r="P13" s="23">
        <v>249.78695168972288</v>
      </c>
    </row>
    <row r="14" spans="1:18" ht="15" customHeight="1" x14ac:dyDescent="0.25">
      <c r="B14" s="44" t="s">
        <v>21</v>
      </c>
      <c r="C14" s="44"/>
      <c r="D14" s="44"/>
      <c r="E14" s="44"/>
      <c r="F14" s="44"/>
      <c r="G14" s="44"/>
      <c r="H14" s="44"/>
      <c r="I14" s="44"/>
      <c r="J14" s="44"/>
      <c r="K14" s="44"/>
      <c r="L14" s="25">
        <f>L15+L16+L17+L18</f>
        <v>9471.369999999999</v>
      </c>
      <c r="M14" s="15"/>
      <c r="N14" s="15">
        <f>N15+N16+N17+N18</f>
        <v>9900</v>
      </c>
      <c r="O14" s="15"/>
      <c r="P14" s="15">
        <f>P15+P16+P17+P18</f>
        <v>10200.000000000002</v>
      </c>
    </row>
    <row r="15" spans="1:18" ht="60" x14ac:dyDescent="0.25">
      <c r="B15" s="17" t="s">
        <v>61</v>
      </c>
      <c r="C15" s="18" t="s">
        <v>0</v>
      </c>
      <c r="D15" s="18" t="s">
        <v>62</v>
      </c>
      <c r="E15" s="18" t="s">
        <v>55</v>
      </c>
      <c r="F15" s="18" t="s">
        <v>63</v>
      </c>
      <c r="G15" s="18" t="s">
        <v>54</v>
      </c>
      <c r="H15" s="18" t="s">
        <v>64</v>
      </c>
      <c r="I15" s="18" t="s">
        <v>56</v>
      </c>
      <c r="J15" s="19" t="s">
        <v>22</v>
      </c>
      <c r="K15" s="20" t="s">
        <v>65</v>
      </c>
      <c r="L15" s="23">
        <v>4953.6499999999996</v>
      </c>
      <c r="M15" s="29"/>
      <c r="N15" s="23">
        <v>4723.1178618599952</v>
      </c>
      <c r="O15" s="29"/>
      <c r="P15" s="23">
        <v>4878.1939913553942</v>
      </c>
    </row>
    <row r="16" spans="1:18" ht="75" x14ac:dyDescent="0.25">
      <c r="B16" s="17" t="s">
        <v>61</v>
      </c>
      <c r="C16" s="18" t="s">
        <v>0</v>
      </c>
      <c r="D16" s="18" t="s">
        <v>62</v>
      </c>
      <c r="E16" s="18" t="s">
        <v>55</v>
      </c>
      <c r="F16" s="18" t="s">
        <v>66</v>
      </c>
      <c r="G16" s="18" t="s">
        <v>54</v>
      </c>
      <c r="H16" s="18" t="s">
        <v>64</v>
      </c>
      <c r="I16" s="18" t="s">
        <v>56</v>
      </c>
      <c r="J16" s="19" t="s">
        <v>23</v>
      </c>
      <c r="K16" s="20" t="s">
        <v>65</v>
      </c>
      <c r="L16" s="23">
        <v>24.07</v>
      </c>
      <c r="M16" s="29"/>
      <c r="N16" s="23">
        <v>32.258565768005589</v>
      </c>
      <c r="O16" s="29"/>
      <c r="P16" s="23">
        <v>32.449209056212126</v>
      </c>
    </row>
    <row r="17" spans="2:16" ht="60" x14ac:dyDescent="0.25">
      <c r="B17" s="17" t="s">
        <v>61</v>
      </c>
      <c r="C17" s="18" t="s">
        <v>0</v>
      </c>
      <c r="D17" s="18" t="s">
        <v>62</v>
      </c>
      <c r="E17" s="18" t="s">
        <v>55</v>
      </c>
      <c r="F17" s="18" t="s">
        <v>67</v>
      </c>
      <c r="G17" s="18" t="s">
        <v>54</v>
      </c>
      <c r="H17" s="18" t="s">
        <v>64</v>
      </c>
      <c r="I17" s="18" t="s">
        <v>56</v>
      </c>
      <c r="J17" s="19" t="s">
        <v>127</v>
      </c>
      <c r="K17" s="20" t="s">
        <v>65</v>
      </c>
      <c r="L17" s="23">
        <v>5048.88</v>
      </c>
      <c r="M17" s="29"/>
      <c r="N17" s="23">
        <v>5763.1652552249243</v>
      </c>
      <c r="O17" s="29"/>
      <c r="P17" s="23">
        <v>5890.0686822630332</v>
      </c>
    </row>
    <row r="18" spans="2:16" ht="60" x14ac:dyDescent="0.25">
      <c r="B18" s="17" t="s">
        <v>61</v>
      </c>
      <c r="C18" s="18" t="s">
        <v>0</v>
      </c>
      <c r="D18" s="18" t="s">
        <v>62</v>
      </c>
      <c r="E18" s="18" t="s">
        <v>55</v>
      </c>
      <c r="F18" s="18" t="s">
        <v>68</v>
      </c>
      <c r="G18" s="18" t="s">
        <v>54</v>
      </c>
      <c r="H18" s="18" t="s">
        <v>64</v>
      </c>
      <c r="I18" s="18" t="s">
        <v>56</v>
      </c>
      <c r="J18" s="19" t="s">
        <v>24</v>
      </c>
      <c r="K18" s="20" t="s">
        <v>65</v>
      </c>
      <c r="L18" s="23">
        <v>-555.23</v>
      </c>
      <c r="M18" s="29"/>
      <c r="N18" s="23">
        <v>-618.54168285292508</v>
      </c>
      <c r="O18" s="29"/>
      <c r="P18" s="23">
        <v>-600.71188267463867</v>
      </c>
    </row>
    <row r="19" spans="2:16" x14ac:dyDescent="0.25">
      <c r="B19" s="32" t="s">
        <v>2</v>
      </c>
      <c r="C19" s="33"/>
      <c r="D19" s="33"/>
      <c r="E19" s="33"/>
      <c r="F19" s="33"/>
      <c r="G19" s="33"/>
      <c r="H19" s="33"/>
      <c r="I19" s="33"/>
      <c r="J19" s="33"/>
      <c r="K19" s="33"/>
      <c r="L19" s="16">
        <f>L20+L21+L22+L23</f>
        <v>25570</v>
      </c>
      <c r="M19" s="15"/>
      <c r="N19" s="15">
        <f>N20+N21+N22+N23</f>
        <v>25730</v>
      </c>
      <c r="O19" s="15"/>
      <c r="P19" s="15">
        <f>P20+P21+P22+P23</f>
        <v>25940</v>
      </c>
    </row>
    <row r="20" spans="2:16" ht="30" x14ac:dyDescent="0.25">
      <c r="B20" s="17" t="s">
        <v>53</v>
      </c>
      <c r="C20" s="18" t="s">
        <v>0</v>
      </c>
      <c r="D20" s="18" t="s">
        <v>69</v>
      </c>
      <c r="E20" s="18" t="s">
        <v>54</v>
      </c>
      <c r="F20" s="18" t="s">
        <v>70</v>
      </c>
      <c r="G20" s="18" t="s">
        <v>54</v>
      </c>
      <c r="H20" s="18" t="s">
        <v>64</v>
      </c>
      <c r="I20" s="18" t="s">
        <v>56</v>
      </c>
      <c r="J20" s="19" t="s">
        <v>112</v>
      </c>
      <c r="K20" s="20" t="s">
        <v>42</v>
      </c>
      <c r="L20" s="23">
        <v>18013.533828701093</v>
      </c>
      <c r="M20" s="29"/>
      <c r="N20" s="23">
        <v>18016.784046829671</v>
      </c>
      <c r="O20" s="29"/>
      <c r="P20" s="23">
        <v>18051.20104768097</v>
      </c>
    </row>
    <row r="21" spans="2:16" ht="60" x14ac:dyDescent="0.25">
      <c r="B21" s="17" t="s">
        <v>53</v>
      </c>
      <c r="C21" s="18" t="s">
        <v>0</v>
      </c>
      <c r="D21" s="18" t="s">
        <v>69</v>
      </c>
      <c r="E21" s="18" t="s">
        <v>54</v>
      </c>
      <c r="F21" s="18" t="s">
        <v>71</v>
      </c>
      <c r="G21" s="18" t="s">
        <v>54</v>
      </c>
      <c r="H21" s="18" t="s">
        <v>64</v>
      </c>
      <c r="I21" s="18" t="s">
        <v>56</v>
      </c>
      <c r="J21" s="19" t="s">
        <v>113</v>
      </c>
      <c r="K21" s="20" t="s">
        <v>42</v>
      </c>
      <c r="L21" s="23">
        <v>3925.838428124202</v>
      </c>
      <c r="M21" s="29"/>
      <c r="N21" s="23">
        <v>4092.4465811737732</v>
      </c>
      <c r="O21" s="29"/>
      <c r="P21" s="23">
        <v>4271.1751491012847</v>
      </c>
    </row>
    <row r="22" spans="2:16" ht="30" x14ac:dyDescent="0.25">
      <c r="B22" s="17" t="s">
        <v>53</v>
      </c>
      <c r="C22" s="18" t="s">
        <v>0</v>
      </c>
      <c r="D22" s="18" t="s">
        <v>69</v>
      </c>
      <c r="E22" s="18" t="s">
        <v>62</v>
      </c>
      <c r="F22" s="18" t="s">
        <v>17</v>
      </c>
      <c r="G22" s="18" t="s">
        <v>54</v>
      </c>
      <c r="H22" s="18" t="s">
        <v>64</v>
      </c>
      <c r="I22" s="18" t="s">
        <v>56</v>
      </c>
      <c r="J22" s="19" t="s">
        <v>114</v>
      </c>
      <c r="K22" s="20" t="s">
        <v>42</v>
      </c>
      <c r="L22" s="23">
        <v>334.69590632339685</v>
      </c>
      <c r="M22" s="29"/>
      <c r="N22" s="23">
        <v>331.88234515531974</v>
      </c>
      <c r="O22" s="29"/>
      <c r="P22" s="23">
        <v>329.59753238265682</v>
      </c>
    </row>
    <row r="23" spans="2:16" ht="30" x14ac:dyDescent="0.25">
      <c r="B23" s="17" t="s">
        <v>53</v>
      </c>
      <c r="C23" s="18" t="s">
        <v>0</v>
      </c>
      <c r="D23" s="18" t="s">
        <v>69</v>
      </c>
      <c r="E23" s="18" t="s">
        <v>72</v>
      </c>
      <c r="F23" s="18" t="s">
        <v>57</v>
      </c>
      <c r="G23" s="18" t="s">
        <v>55</v>
      </c>
      <c r="H23" s="18" t="s">
        <v>64</v>
      </c>
      <c r="I23" s="18" t="s">
        <v>56</v>
      </c>
      <c r="J23" s="19" t="s">
        <v>25</v>
      </c>
      <c r="K23" s="20" t="s">
        <v>42</v>
      </c>
      <c r="L23" s="23">
        <v>3295.9318368513091</v>
      </c>
      <c r="M23" s="29"/>
      <c r="N23" s="23">
        <v>3288.8870268412393</v>
      </c>
      <c r="O23" s="29"/>
      <c r="P23" s="23">
        <v>3288.0262708350892</v>
      </c>
    </row>
    <row r="24" spans="2:16" x14ac:dyDescent="0.25">
      <c r="B24" s="32" t="s">
        <v>5</v>
      </c>
      <c r="C24" s="33"/>
      <c r="D24" s="33"/>
      <c r="E24" s="33"/>
      <c r="F24" s="33"/>
      <c r="G24" s="33"/>
      <c r="H24" s="33"/>
      <c r="I24" s="33"/>
      <c r="J24" s="33"/>
      <c r="K24" s="33"/>
      <c r="L24" s="15">
        <f>L25</f>
        <v>3183.6</v>
      </c>
      <c r="M24" s="15"/>
      <c r="N24" s="15">
        <f>N25</f>
        <v>3183.6</v>
      </c>
      <c r="O24" s="15"/>
      <c r="P24" s="15">
        <f>P25</f>
        <v>3183.6</v>
      </c>
    </row>
    <row r="25" spans="2:16" ht="45" x14ac:dyDescent="0.25">
      <c r="B25" s="17" t="s">
        <v>53</v>
      </c>
      <c r="C25" s="18" t="s">
        <v>0</v>
      </c>
      <c r="D25" s="18" t="s">
        <v>73</v>
      </c>
      <c r="E25" s="18" t="s">
        <v>62</v>
      </c>
      <c r="F25" s="18" t="s">
        <v>17</v>
      </c>
      <c r="G25" s="18" t="s">
        <v>54</v>
      </c>
      <c r="H25" s="18" t="s">
        <v>64</v>
      </c>
      <c r="I25" s="18" t="s">
        <v>56</v>
      </c>
      <c r="J25" s="19" t="s">
        <v>115</v>
      </c>
      <c r="K25" s="20" t="s">
        <v>42</v>
      </c>
      <c r="L25" s="9">
        <v>3183.6</v>
      </c>
      <c r="M25" s="29"/>
      <c r="N25" s="9">
        <v>3183.6</v>
      </c>
      <c r="O25" s="29"/>
      <c r="P25" s="9">
        <v>3183.6</v>
      </c>
    </row>
    <row r="26" spans="2:16" x14ac:dyDescent="0.25">
      <c r="B26" s="32" t="s">
        <v>6</v>
      </c>
      <c r="C26" s="33"/>
      <c r="D26" s="33"/>
      <c r="E26" s="33"/>
      <c r="F26" s="33"/>
      <c r="G26" s="33"/>
      <c r="H26" s="33"/>
      <c r="I26" s="33"/>
      <c r="J26" s="33"/>
      <c r="K26" s="33"/>
      <c r="L26" s="15">
        <f>L27+L28+L29</f>
        <v>3720.0000000000005</v>
      </c>
      <c r="M26" s="15"/>
      <c r="N26" s="15">
        <f>N27+N28+N29</f>
        <v>3775.0000000000009</v>
      </c>
      <c r="O26" s="15"/>
      <c r="P26" s="15">
        <f>P27+P28+P29</f>
        <v>3830.0000000000005</v>
      </c>
    </row>
    <row r="27" spans="2:16" ht="135" x14ac:dyDescent="0.25">
      <c r="B27" s="17" t="s">
        <v>74</v>
      </c>
      <c r="C27" s="18" t="s">
        <v>0</v>
      </c>
      <c r="D27" s="18" t="s">
        <v>12</v>
      </c>
      <c r="E27" s="18" t="s">
        <v>69</v>
      </c>
      <c r="F27" s="18" t="s">
        <v>75</v>
      </c>
      <c r="G27" s="18" t="s">
        <v>69</v>
      </c>
      <c r="H27" s="18" t="s">
        <v>64</v>
      </c>
      <c r="I27" s="18" t="s">
        <v>76</v>
      </c>
      <c r="J27" s="19" t="s">
        <v>26</v>
      </c>
      <c r="K27" s="20" t="s">
        <v>77</v>
      </c>
      <c r="L27" s="23">
        <v>2072.01361290664</v>
      </c>
      <c r="M27" s="29"/>
      <c r="N27" s="23">
        <v>2102.6482227748834</v>
      </c>
      <c r="O27" s="29"/>
      <c r="P27" s="23">
        <v>2133.2828326431268</v>
      </c>
    </row>
    <row r="28" spans="2:16" ht="105" x14ac:dyDescent="0.25">
      <c r="B28" s="17" t="s">
        <v>78</v>
      </c>
      <c r="C28" s="18" t="s">
        <v>0</v>
      </c>
      <c r="D28" s="18" t="s">
        <v>12</v>
      </c>
      <c r="E28" s="18" t="s">
        <v>69</v>
      </c>
      <c r="F28" s="18" t="s">
        <v>75</v>
      </c>
      <c r="G28" s="18" t="s">
        <v>69</v>
      </c>
      <c r="H28" s="18" t="s">
        <v>64</v>
      </c>
      <c r="I28" s="18" t="s">
        <v>76</v>
      </c>
      <c r="J28" s="19" t="s">
        <v>26</v>
      </c>
      <c r="K28" s="20" t="s">
        <v>79</v>
      </c>
      <c r="L28" s="23">
        <v>1475.9056565414639</v>
      </c>
      <c r="M28" s="29"/>
      <c r="N28" s="23">
        <v>1497.726842323663</v>
      </c>
      <c r="O28" s="29"/>
      <c r="P28" s="23">
        <v>1519.5480281058622</v>
      </c>
    </row>
    <row r="29" spans="2:16" ht="105" x14ac:dyDescent="0.25">
      <c r="B29" s="17" t="s">
        <v>78</v>
      </c>
      <c r="C29" s="18" t="s">
        <v>0</v>
      </c>
      <c r="D29" s="18" t="s">
        <v>12</v>
      </c>
      <c r="E29" s="18" t="s">
        <v>69</v>
      </c>
      <c r="F29" s="18" t="s">
        <v>80</v>
      </c>
      <c r="G29" s="18" t="s">
        <v>69</v>
      </c>
      <c r="H29" s="18" t="s">
        <v>64</v>
      </c>
      <c r="I29" s="18" t="s">
        <v>76</v>
      </c>
      <c r="J29" s="19" t="s">
        <v>27</v>
      </c>
      <c r="K29" s="20" t="s">
        <v>79</v>
      </c>
      <c r="L29" s="23">
        <v>172.08073055189644</v>
      </c>
      <c r="M29" s="29"/>
      <c r="N29" s="23">
        <v>174.62493490145403</v>
      </c>
      <c r="O29" s="29"/>
      <c r="P29" s="23">
        <v>177.16913925101164</v>
      </c>
    </row>
    <row r="30" spans="2:16" ht="18.600000000000001" customHeight="1" x14ac:dyDescent="0.25">
      <c r="B30" s="37" t="s">
        <v>7</v>
      </c>
      <c r="C30" s="38"/>
      <c r="D30" s="38"/>
      <c r="E30" s="38"/>
      <c r="F30" s="38"/>
      <c r="G30" s="38"/>
      <c r="H30" s="38"/>
      <c r="I30" s="38"/>
      <c r="J30" s="38"/>
      <c r="K30" s="38"/>
      <c r="L30" s="15">
        <f>L31</f>
        <v>23740</v>
      </c>
      <c r="M30" s="15"/>
      <c r="N30" s="15">
        <f>N31</f>
        <v>23740</v>
      </c>
      <c r="O30" s="15"/>
      <c r="P30" s="15">
        <f>P31</f>
        <v>23740</v>
      </c>
    </row>
    <row r="31" spans="2:16" ht="18.600000000000001" customHeight="1" x14ac:dyDescent="0.25">
      <c r="B31" s="39" t="s">
        <v>3</v>
      </c>
      <c r="C31" s="40"/>
      <c r="D31" s="40"/>
      <c r="E31" s="40"/>
      <c r="F31" s="40"/>
      <c r="G31" s="40"/>
      <c r="H31" s="40"/>
      <c r="I31" s="40"/>
      <c r="J31" s="40"/>
      <c r="K31" s="40"/>
      <c r="L31" s="9">
        <v>23740</v>
      </c>
      <c r="M31" s="29"/>
      <c r="N31" s="9">
        <v>23740</v>
      </c>
      <c r="O31" s="29"/>
      <c r="P31" s="30">
        <v>23740</v>
      </c>
    </row>
    <row r="32" spans="2:16" ht="45" x14ac:dyDescent="0.25">
      <c r="B32" s="17" t="s">
        <v>40</v>
      </c>
      <c r="C32" s="18" t="s">
        <v>0</v>
      </c>
      <c r="D32" s="18" t="s">
        <v>13</v>
      </c>
      <c r="E32" s="18" t="s">
        <v>54</v>
      </c>
      <c r="F32" s="18" t="s">
        <v>17</v>
      </c>
      <c r="G32" s="18" t="s">
        <v>54</v>
      </c>
      <c r="H32" s="18" t="s">
        <v>64</v>
      </c>
      <c r="I32" s="18" t="s">
        <v>76</v>
      </c>
      <c r="J32" s="19" t="s">
        <v>128</v>
      </c>
      <c r="K32" s="20" t="s">
        <v>41</v>
      </c>
      <c r="L32" s="23">
        <v>8447.3651896664505</v>
      </c>
      <c r="M32" s="29"/>
      <c r="N32" s="23">
        <v>7860.2722747129937</v>
      </c>
      <c r="O32" s="29"/>
      <c r="P32" s="23">
        <v>7860.2722747129937</v>
      </c>
    </row>
    <row r="33" spans="2:16" ht="45" x14ac:dyDescent="0.25">
      <c r="B33" s="17" t="s">
        <v>40</v>
      </c>
      <c r="C33" s="18" t="s">
        <v>0</v>
      </c>
      <c r="D33" s="18" t="s">
        <v>13</v>
      </c>
      <c r="E33" s="18" t="s">
        <v>54</v>
      </c>
      <c r="F33" s="18" t="s">
        <v>58</v>
      </c>
      <c r="G33" s="18" t="s">
        <v>54</v>
      </c>
      <c r="H33" s="18" t="s">
        <v>64</v>
      </c>
      <c r="I33" s="18" t="s">
        <v>76</v>
      </c>
      <c r="J33" s="19" t="s">
        <v>28</v>
      </c>
      <c r="K33" s="20" t="s">
        <v>41</v>
      </c>
      <c r="L33" s="23">
        <v>38.780984303466298</v>
      </c>
      <c r="M33" s="29"/>
      <c r="N33" s="23">
        <v>36.177994513867723</v>
      </c>
      <c r="O33" s="29"/>
      <c r="P33" s="23">
        <v>36.177994513867723</v>
      </c>
    </row>
    <row r="34" spans="2:16" ht="45" x14ac:dyDescent="0.25">
      <c r="B34" s="17" t="s">
        <v>40</v>
      </c>
      <c r="C34" s="18" t="s">
        <v>0</v>
      </c>
      <c r="D34" s="18" t="s">
        <v>13</v>
      </c>
      <c r="E34" s="18" t="s">
        <v>54</v>
      </c>
      <c r="F34" s="18" t="s">
        <v>81</v>
      </c>
      <c r="G34" s="18" t="s">
        <v>54</v>
      </c>
      <c r="H34" s="18" t="s">
        <v>64</v>
      </c>
      <c r="I34" s="18" t="s">
        <v>76</v>
      </c>
      <c r="J34" s="19" t="s">
        <v>29</v>
      </c>
      <c r="K34" s="20" t="s">
        <v>41</v>
      </c>
      <c r="L34" s="23">
        <v>9938.2735775016408</v>
      </c>
      <c r="M34" s="29"/>
      <c r="N34" s="23">
        <v>9271.2140607538349</v>
      </c>
      <c r="O34" s="29"/>
      <c r="P34" s="23">
        <v>9271.2140607538349</v>
      </c>
    </row>
    <row r="35" spans="2:16" ht="45" x14ac:dyDescent="0.25">
      <c r="B35" s="17" t="s">
        <v>40</v>
      </c>
      <c r="C35" s="18" t="s">
        <v>0</v>
      </c>
      <c r="D35" s="18" t="s">
        <v>13</v>
      </c>
      <c r="E35" s="18" t="s">
        <v>54</v>
      </c>
      <c r="F35" s="18" t="s">
        <v>82</v>
      </c>
      <c r="G35" s="18" t="s">
        <v>54</v>
      </c>
      <c r="H35" s="18" t="s">
        <v>64</v>
      </c>
      <c r="I35" s="18" t="s">
        <v>76</v>
      </c>
      <c r="J35" s="19" t="s">
        <v>129</v>
      </c>
      <c r="K35" s="20" t="s">
        <v>41</v>
      </c>
      <c r="L35" s="23">
        <v>5315.5802485284494</v>
      </c>
      <c r="M35" s="29"/>
      <c r="N35" s="23">
        <v>6572.3356700193026</v>
      </c>
      <c r="O35" s="29"/>
      <c r="P35" s="23">
        <v>6572.3356700193026</v>
      </c>
    </row>
    <row r="36" spans="2:16" x14ac:dyDescent="0.25">
      <c r="B36" s="37" t="s">
        <v>8</v>
      </c>
      <c r="C36" s="38"/>
      <c r="D36" s="38"/>
      <c r="E36" s="38"/>
      <c r="F36" s="38"/>
      <c r="G36" s="38"/>
      <c r="H36" s="38"/>
      <c r="I36" s="38"/>
      <c r="J36" s="38"/>
      <c r="K36" s="38"/>
      <c r="L36" s="11">
        <f>L37+L38</f>
        <v>5500</v>
      </c>
      <c r="M36" s="11"/>
      <c r="N36" s="11">
        <f>N37+N38</f>
        <v>5500</v>
      </c>
      <c r="O36" s="11"/>
      <c r="P36" s="11">
        <f>P37+P38</f>
        <v>5500</v>
      </c>
    </row>
    <row r="37" spans="2:16" ht="135" x14ac:dyDescent="0.25">
      <c r="B37" s="17" t="s">
        <v>74</v>
      </c>
      <c r="C37" s="18" t="s">
        <v>0</v>
      </c>
      <c r="D37" s="18" t="s">
        <v>14</v>
      </c>
      <c r="E37" s="18" t="s">
        <v>83</v>
      </c>
      <c r="F37" s="18" t="s">
        <v>75</v>
      </c>
      <c r="G37" s="18" t="s">
        <v>69</v>
      </c>
      <c r="H37" s="18" t="s">
        <v>64</v>
      </c>
      <c r="I37" s="18" t="s">
        <v>84</v>
      </c>
      <c r="J37" s="19" t="s">
        <v>30</v>
      </c>
      <c r="K37" s="20" t="s">
        <v>77</v>
      </c>
      <c r="L37" s="23">
        <v>5377.7777777777774</v>
      </c>
      <c r="M37" s="29"/>
      <c r="N37" s="23">
        <v>5377.7777777777774</v>
      </c>
      <c r="O37" s="29"/>
      <c r="P37" s="23">
        <v>5377.7777777777774</v>
      </c>
    </row>
    <row r="38" spans="2:16" ht="105" x14ac:dyDescent="0.25">
      <c r="B38" s="17" t="s">
        <v>78</v>
      </c>
      <c r="C38" s="18" t="s">
        <v>0</v>
      </c>
      <c r="D38" s="18" t="s">
        <v>14</v>
      </c>
      <c r="E38" s="18" t="s">
        <v>83</v>
      </c>
      <c r="F38" s="18" t="s">
        <v>75</v>
      </c>
      <c r="G38" s="18" t="s">
        <v>69</v>
      </c>
      <c r="H38" s="18" t="s">
        <v>64</v>
      </c>
      <c r="I38" s="18" t="s">
        <v>84</v>
      </c>
      <c r="J38" s="19" t="s">
        <v>30</v>
      </c>
      <c r="K38" s="20" t="s">
        <v>79</v>
      </c>
      <c r="L38" s="23">
        <v>122.22222222222223</v>
      </c>
      <c r="M38" s="29"/>
      <c r="N38" s="23">
        <v>122.22222222222223</v>
      </c>
      <c r="O38" s="29"/>
      <c r="P38" s="23">
        <v>122.22222222222223</v>
      </c>
    </row>
    <row r="39" spans="2:16" x14ac:dyDescent="0.25">
      <c r="B39" s="32" t="s">
        <v>9</v>
      </c>
      <c r="C39" s="33"/>
      <c r="D39" s="33"/>
      <c r="E39" s="33"/>
      <c r="F39" s="33"/>
      <c r="G39" s="33"/>
      <c r="H39" s="33"/>
      <c r="I39" s="33"/>
      <c r="J39" s="33"/>
      <c r="K39" s="33"/>
      <c r="L39" s="15">
        <f>SUBTOTAL(9,L40:L57)</f>
        <v>5700</v>
      </c>
      <c r="M39" s="15"/>
      <c r="N39" s="15">
        <f>SUBTOTAL(9,N40:N57)</f>
        <v>5750</v>
      </c>
      <c r="O39" s="15"/>
      <c r="P39" s="15">
        <f>SUBTOTAL(9,P40:P57)</f>
        <v>5800</v>
      </c>
    </row>
    <row r="40" spans="2:16" ht="75" x14ac:dyDescent="0.25">
      <c r="B40" s="17" t="s">
        <v>85</v>
      </c>
      <c r="C40" s="18" t="s">
        <v>0</v>
      </c>
      <c r="D40" s="18" t="s">
        <v>15</v>
      </c>
      <c r="E40" s="18" t="s">
        <v>54</v>
      </c>
      <c r="F40" s="18" t="s">
        <v>86</v>
      </c>
      <c r="G40" s="18" t="s">
        <v>54</v>
      </c>
      <c r="H40" s="18" t="s">
        <v>64</v>
      </c>
      <c r="I40" s="18" t="s">
        <v>87</v>
      </c>
      <c r="J40" s="19" t="s">
        <v>125</v>
      </c>
      <c r="K40" s="20" t="s">
        <v>88</v>
      </c>
      <c r="L40" s="23">
        <v>7.0619469026548671</v>
      </c>
      <c r="M40" s="29"/>
      <c r="N40" s="23">
        <v>7.0614035087719298</v>
      </c>
      <c r="O40" s="29"/>
      <c r="P40" s="23">
        <v>7.0608695652173905</v>
      </c>
    </row>
    <row r="41" spans="2:16" ht="91.5" customHeight="1" x14ac:dyDescent="0.25">
      <c r="B41" s="17" t="s">
        <v>89</v>
      </c>
      <c r="C41" s="18" t="s">
        <v>0</v>
      </c>
      <c r="D41" s="18" t="s">
        <v>15</v>
      </c>
      <c r="E41" s="18" t="s">
        <v>54</v>
      </c>
      <c r="F41" s="18" t="s">
        <v>86</v>
      </c>
      <c r="G41" s="18" t="s">
        <v>54</v>
      </c>
      <c r="H41" s="18" t="s">
        <v>64</v>
      </c>
      <c r="I41" s="18" t="s">
        <v>87</v>
      </c>
      <c r="J41" s="19" t="s">
        <v>123</v>
      </c>
      <c r="K41" s="20" t="s">
        <v>90</v>
      </c>
      <c r="L41" s="23">
        <v>4.0353982300884956</v>
      </c>
      <c r="M41" s="29"/>
      <c r="N41" s="23">
        <v>4.0350877192982457</v>
      </c>
      <c r="O41" s="29"/>
      <c r="P41" s="23">
        <v>4.0347826086956529</v>
      </c>
    </row>
    <row r="42" spans="2:16" ht="90" x14ac:dyDescent="0.25">
      <c r="B42" s="17" t="s">
        <v>89</v>
      </c>
      <c r="C42" s="18" t="s">
        <v>0</v>
      </c>
      <c r="D42" s="18" t="s">
        <v>15</v>
      </c>
      <c r="E42" s="18" t="s">
        <v>54</v>
      </c>
      <c r="F42" s="18" t="s">
        <v>91</v>
      </c>
      <c r="G42" s="18" t="s">
        <v>54</v>
      </c>
      <c r="H42" s="18" t="s">
        <v>64</v>
      </c>
      <c r="I42" s="18" t="s">
        <v>87</v>
      </c>
      <c r="J42" s="19" t="s">
        <v>122</v>
      </c>
      <c r="K42" s="20" t="s">
        <v>90</v>
      </c>
      <c r="L42" s="23">
        <v>201.76991150442478</v>
      </c>
      <c r="M42" s="29"/>
      <c r="N42" s="23">
        <v>201.75438596491227</v>
      </c>
      <c r="O42" s="29"/>
      <c r="P42" s="23">
        <v>201.73913043478262</v>
      </c>
    </row>
    <row r="43" spans="2:16" ht="90" x14ac:dyDescent="0.25">
      <c r="B43" s="17" t="s">
        <v>85</v>
      </c>
      <c r="C43" s="18" t="s">
        <v>0</v>
      </c>
      <c r="D43" s="18" t="s">
        <v>15</v>
      </c>
      <c r="E43" s="18" t="s">
        <v>54</v>
      </c>
      <c r="F43" s="18" t="s">
        <v>91</v>
      </c>
      <c r="G43" s="18" t="s">
        <v>54</v>
      </c>
      <c r="H43" s="18" t="s">
        <v>64</v>
      </c>
      <c r="I43" s="18" t="s">
        <v>87</v>
      </c>
      <c r="J43" s="19" t="s">
        <v>122</v>
      </c>
      <c r="K43" s="20" t="s">
        <v>88</v>
      </c>
      <c r="L43" s="23">
        <v>5.0442477876106198</v>
      </c>
      <c r="M43" s="29"/>
      <c r="N43" s="23">
        <v>5.0438596491228074</v>
      </c>
      <c r="O43" s="29"/>
      <c r="P43" s="23">
        <v>5.0434782608695654</v>
      </c>
    </row>
    <row r="44" spans="2:16" ht="75" x14ac:dyDescent="0.25">
      <c r="B44" s="17" t="s">
        <v>85</v>
      </c>
      <c r="C44" s="18" t="s">
        <v>0</v>
      </c>
      <c r="D44" s="18" t="s">
        <v>15</v>
      </c>
      <c r="E44" s="18" t="s">
        <v>54</v>
      </c>
      <c r="F44" s="18" t="s">
        <v>92</v>
      </c>
      <c r="G44" s="18" t="s">
        <v>54</v>
      </c>
      <c r="H44" s="18" t="s">
        <v>64</v>
      </c>
      <c r="I44" s="18" t="s">
        <v>87</v>
      </c>
      <c r="J44" s="19" t="s">
        <v>120</v>
      </c>
      <c r="K44" s="20" t="s">
        <v>88</v>
      </c>
      <c r="L44" s="23">
        <v>7.0619469026548671</v>
      </c>
      <c r="M44" s="29"/>
      <c r="N44" s="23">
        <v>7.0614035087719298</v>
      </c>
      <c r="O44" s="29"/>
      <c r="P44" s="23">
        <v>7.0608695652173905</v>
      </c>
    </row>
    <row r="45" spans="2:16" ht="75" x14ac:dyDescent="0.25">
      <c r="B45" s="17" t="s">
        <v>89</v>
      </c>
      <c r="C45" s="18" t="s">
        <v>0</v>
      </c>
      <c r="D45" s="18" t="s">
        <v>15</v>
      </c>
      <c r="E45" s="18" t="s">
        <v>54</v>
      </c>
      <c r="F45" s="18" t="s">
        <v>92</v>
      </c>
      <c r="G45" s="18" t="s">
        <v>54</v>
      </c>
      <c r="H45" s="18" t="s">
        <v>64</v>
      </c>
      <c r="I45" s="18" t="s">
        <v>87</v>
      </c>
      <c r="J45" s="19" t="s">
        <v>121</v>
      </c>
      <c r="K45" s="20" t="s">
        <v>90</v>
      </c>
      <c r="L45" s="23">
        <v>13.11504424778761</v>
      </c>
      <c r="M45" s="29"/>
      <c r="N45" s="23">
        <v>13.114035087719298</v>
      </c>
      <c r="O45" s="29"/>
      <c r="P45" s="23">
        <v>13.113043478260868</v>
      </c>
    </row>
    <row r="46" spans="2:16" ht="75" x14ac:dyDescent="0.25">
      <c r="B46" s="17" t="s">
        <v>89</v>
      </c>
      <c r="C46" s="18" t="s">
        <v>0</v>
      </c>
      <c r="D46" s="18" t="s">
        <v>15</v>
      </c>
      <c r="E46" s="18" t="s">
        <v>54</v>
      </c>
      <c r="F46" s="18" t="s">
        <v>93</v>
      </c>
      <c r="G46" s="18" t="s">
        <v>54</v>
      </c>
      <c r="H46" s="18" t="s">
        <v>64</v>
      </c>
      <c r="I46" s="18" t="s">
        <v>87</v>
      </c>
      <c r="J46" s="19" t="s">
        <v>111</v>
      </c>
      <c r="K46" s="20" t="s">
        <v>90</v>
      </c>
      <c r="L46" s="23">
        <v>145.27433628318585</v>
      </c>
      <c r="M46" s="29"/>
      <c r="N46" s="23">
        <v>145.26315789473685</v>
      </c>
      <c r="O46" s="29"/>
      <c r="P46" s="23">
        <v>145.25217391304349</v>
      </c>
    </row>
    <row r="47" spans="2:16" ht="105" x14ac:dyDescent="0.25">
      <c r="B47" s="17" t="s">
        <v>89</v>
      </c>
      <c r="C47" s="18" t="s">
        <v>0</v>
      </c>
      <c r="D47" s="18" t="s">
        <v>15</v>
      </c>
      <c r="E47" s="18" t="s">
        <v>54</v>
      </c>
      <c r="F47" s="18" t="s">
        <v>94</v>
      </c>
      <c r="G47" s="18" t="s">
        <v>54</v>
      </c>
      <c r="H47" s="18" t="s">
        <v>64</v>
      </c>
      <c r="I47" s="18" t="s">
        <v>87</v>
      </c>
      <c r="J47" s="19" t="s">
        <v>119</v>
      </c>
      <c r="K47" s="20" t="s">
        <v>90</v>
      </c>
      <c r="L47" s="23">
        <v>50.442477876106196</v>
      </c>
      <c r="M47" s="29"/>
      <c r="N47" s="23">
        <v>50.438596491228068</v>
      </c>
      <c r="O47" s="29"/>
      <c r="P47" s="23">
        <v>50.434782608695656</v>
      </c>
    </row>
    <row r="48" spans="2:16" ht="75" x14ac:dyDescent="0.25">
      <c r="B48" s="17" t="s">
        <v>89</v>
      </c>
      <c r="C48" s="18" t="s">
        <v>0</v>
      </c>
      <c r="D48" s="18" t="s">
        <v>15</v>
      </c>
      <c r="E48" s="18" t="s">
        <v>54</v>
      </c>
      <c r="F48" s="18" t="s">
        <v>95</v>
      </c>
      <c r="G48" s="18" t="s">
        <v>54</v>
      </c>
      <c r="H48" s="18" t="s">
        <v>64</v>
      </c>
      <c r="I48" s="18" t="s">
        <v>87</v>
      </c>
      <c r="J48" s="19" t="s">
        <v>118</v>
      </c>
      <c r="K48" s="20" t="s">
        <v>90</v>
      </c>
      <c r="L48" s="23">
        <v>7.0619469026548671</v>
      </c>
      <c r="M48" s="29"/>
      <c r="N48" s="23">
        <v>7.0614035087719298</v>
      </c>
      <c r="O48" s="29"/>
      <c r="P48" s="23">
        <v>7.0608695652173905</v>
      </c>
    </row>
    <row r="49" spans="2:16" ht="75" x14ac:dyDescent="0.25">
      <c r="B49" s="17" t="s">
        <v>89</v>
      </c>
      <c r="C49" s="18" t="s">
        <v>0</v>
      </c>
      <c r="D49" s="18" t="s">
        <v>15</v>
      </c>
      <c r="E49" s="18" t="s">
        <v>54</v>
      </c>
      <c r="F49" s="18" t="s">
        <v>96</v>
      </c>
      <c r="G49" s="18" t="s">
        <v>54</v>
      </c>
      <c r="H49" s="18" t="s">
        <v>64</v>
      </c>
      <c r="I49" s="18" t="s">
        <v>87</v>
      </c>
      <c r="J49" s="19" t="s">
        <v>117</v>
      </c>
      <c r="K49" s="20" t="s">
        <v>90</v>
      </c>
      <c r="L49" s="23">
        <v>171.50442477876106</v>
      </c>
      <c r="M49" s="29"/>
      <c r="N49" s="23">
        <v>171.49122807017542</v>
      </c>
      <c r="O49" s="29"/>
      <c r="P49" s="23">
        <v>171.47826086956522</v>
      </c>
    </row>
    <row r="50" spans="2:16" ht="75" x14ac:dyDescent="0.25">
      <c r="B50" s="17" t="s">
        <v>89</v>
      </c>
      <c r="C50" s="18" t="s">
        <v>0</v>
      </c>
      <c r="D50" s="18" t="s">
        <v>15</v>
      </c>
      <c r="E50" s="18" t="s">
        <v>54</v>
      </c>
      <c r="F50" s="18" t="s">
        <v>97</v>
      </c>
      <c r="G50" s="18" t="s">
        <v>54</v>
      </c>
      <c r="H50" s="18" t="s">
        <v>64</v>
      </c>
      <c r="I50" s="18" t="s">
        <v>87</v>
      </c>
      <c r="J50" s="19" t="s">
        <v>116</v>
      </c>
      <c r="K50" s="20" t="s">
        <v>90</v>
      </c>
      <c r="L50" s="23">
        <v>856.51327433628319</v>
      </c>
      <c r="M50" s="29"/>
      <c r="N50" s="23">
        <v>856.4473684210526</v>
      </c>
      <c r="O50" s="29"/>
      <c r="P50" s="23">
        <v>881.6</v>
      </c>
    </row>
    <row r="51" spans="2:16" ht="75" x14ac:dyDescent="0.25">
      <c r="B51" s="17" t="s">
        <v>85</v>
      </c>
      <c r="C51" s="18" t="s">
        <v>0</v>
      </c>
      <c r="D51" s="18" t="s">
        <v>15</v>
      </c>
      <c r="E51" s="18" t="s">
        <v>54</v>
      </c>
      <c r="F51" s="18" t="s">
        <v>97</v>
      </c>
      <c r="G51" s="18" t="s">
        <v>54</v>
      </c>
      <c r="H51" s="18" t="s">
        <v>64</v>
      </c>
      <c r="I51" s="18" t="s">
        <v>87</v>
      </c>
      <c r="J51" s="19" t="s">
        <v>116</v>
      </c>
      <c r="K51" s="20" t="s">
        <v>88</v>
      </c>
      <c r="L51" s="23">
        <v>30.265486725663717</v>
      </c>
      <c r="M51" s="29"/>
      <c r="N51" s="23">
        <v>30.263157894736842</v>
      </c>
      <c r="O51" s="29"/>
      <c r="P51" s="23">
        <v>30.260869565217394</v>
      </c>
    </row>
    <row r="52" spans="2:16" ht="75" x14ac:dyDescent="0.25">
      <c r="B52" s="17" t="s">
        <v>85</v>
      </c>
      <c r="C52" s="18" t="s">
        <v>0</v>
      </c>
      <c r="D52" s="18" t="s">
        <v>15</v>
      </c>
      <c r="E52" s="18" t="s">
        <v>55</v>
      </c>
      <c r="F52" s="18" t="s">
        <v>17</v>
      </c>
      <c r="G52" s="18" t="s">
        <v>55</v>
      </c>
      <c r="H52" s="18" t="s">
        <v>64</v>
      </c>
      <c r="I52" s="18" t="s">
        <v>87</v>
      </c>
      <c r="J52" s="19" t="s">
        <v>31</v>
      </c>
      <c r="K52" s="20" t="s">
        <v>88</v>
      </c>
      <c r="L52" s="23">
        <v>85.752212389380531</v>
      </c>
      <c r="M52" s="29"/>
      <c r="N52" s="23">
        <v>85.745614035087712</v>
      </c>
      <c r="O52" s="29"/>
      <c r="P52" s="23">
        <v>90.782608695652186</v>
      </c>
    </row>
    <row r="53" spans="2:16" ht="105" x14ac:dyDescent="0.25">
      <c r="B53" s="17" t="s">
        <v>78</v>
      </c>
      <c r="C53" s="18" t="s">
        <v>0</v>
      </c>
      <c r="D53" s="18" t="s">
        <v>15</v>
      </c>
      <c r="E53" s="18" t="s">
        <v>98</v>
      </c>
      <c r="F53" s="18" t="s">
        <v>99</v>
      </c>
      <c r="G53" s="18" t="s">
        <v>69</v>
      </c>
      <c r="H53" s="18" t="s">
        <v>64</v>
      </c>
      <c r="I53" s="18" t="s">
        <v>87</v>
      </c>
      <c r="J53" s="19" t="s">
        <v>32</v>
      </c>
      <c r="K53" s="20" t="s">
        <v>79</v>
      </c>
      <c r="L53" s="23">
        <v>1045.1681415929204</v>
      </c>
      <c r="M53" s="29"/>
      <c r="N53" s="23">
        <v>1045.0877192982457</v>
      </c>
      <c r="O53" s="29"/>
      <c r="P53" s="23">
        <v>1055.0956521739131</v>
      </c>
    </row>
    <row r="54" spans="2:16" ht="120" x14ac:dyDescent="0.25">
      <c r="B54" s="21">
        <v>188</v>
      </c>
      <c r="C54" s="18" t="s">
        <v>0</v>
      </c>
      <c r="D54" s="18" t="s">
        <v>15</v>
      </c>
      <c r="E54" s="18" t="s">
        <v>11</v>
      </c>
      <c r="F54" s="18" t="s">
        <v>101</v>
      </c>
      <c r="G54" s="18" t="s">
        <v>54</v>
      </c>
      <c r="H54" s="18" t="s">
        <v>64</v>
      </c>
      <c r="I54" s="18" t="s">
        <v>87</v>
      </c>
      <c r="J54" s="19" t="s">
        <v>102</v>
      </c>
      <c r="K54" s="20" t="s">
        <v>43</v>
      </c>
      <c r="L54" s="23">
        <v>201.76991150442478</v>
      </c>
      <c r="M54" s="29"/>
      <c r="N54" s="23">
        <v>242.10526315789474</v>
      </c>
      <c r="O54" s="29"/>
      <c r="P54" s="23">
        <v>242.08695652173915</v>
      </c>
    </row>
    <row r="55" spans="2:16" ht="120" x14ac:dyDescent="0.25">
      <c r="B55" s="17" t="s">
        <v>100</v>
      </c>
      <c r="C55" s="18" t="s">
        <v>0</v>
      </c>
      <c r="D55" s="18" t="s">
        <v>15</v>
      </c>
      <c r="E55" s="18" t="s">
        <v>11</v>
      </c>
      <c r="F55" s="18" t="s">
        <v>101</v>
      </c>
      <c r="G55" s="18" t="s">
        <v>54</v>
      </c>
      <c r="H55" s="18" t="s">
        <v>64</v>
      </c>
      <c r="I55" s="18" t="s">
        <v>87</v>
      </c>
      <c r="J55" s="19" t="s">
        <v>102</v>
      </c>
      <c r="K55" s="20" t="s">
        <v>44</v>
      </c>
      <c r="L55" s="23">
        <v>100.88495575221239</v>
      </c>
      <c r="M55" s="29"/>
      <c r="N55" s="23">
        <v>110.96491228070175</v>
      </c>
      <c r="O55" s="29"/>
      <c r="P55" s="23">
        <v>121.04347826086958</v>
      </c>
    </row>
    <row r="56" spans="2:16" ht="165" x14ac:dyDescent="0.25">
      <c r="B56" s="17" t="s">
        <v>103</v>
      </c>
      <c r="C56" s="18" t="s">
        <v>0</v>
      </c>
      <c r="D56" s="18" t="s">
        <v>15</v>
      </c>
      <c r="E56" s="18" t="s">
        <v>12</v>
      </c>
      <c r="F56" s="18" t="s">
        <v>104</v>
      </c>
      <c r="G56" s="18" t="s">
        <v>54</v>
      </c>
      <c r="H56" s="18" t="s">
        <v>64</v>
      </c>
      <c r="I56" s="18" t="s">
        <v>87</v>
      </c>
      <c r="J56" s="19" t="s">
        <v>33</v>
      </c>
      <c r="K56" s="20" t="s">
        <v>105</v>
      </c>
      <c r="L56" s="23">
        <v>121.06194690265487</v>
      </c>
      <c r="M56" s="29"/>
      <c r="N56" s="23">
        <v>121.05263157894737</v>
      </c>
      <c r="O56" s="29"/>
      <c r="P56" s="23">
        <v>121.04347826086958</v>
      </c>
    </row>
    <row r="57" spans="2:16" ht="105" x14ac:dyDescent="0.25">
      <c r="B57" s="17" t="s">
        <v>100</v>
      </c>
      <c r="C57" s="18" t="s">
        <v>0</v>
      </c>
      <c r="D57" s="18" t="s">
        <v>15</v>
      </c>
      <c r="E57" s="18" t="s">
        <v>12</v>
      </c>
      <c r="F57" s="18" t="s">
        <v>104</v>
      </c>
      <c r="G57" s="18" t="s">
        <v>54</v>
      </c>
      <c r="H57" s="18" t="s">
        <v>64</v>
      </c>
      <c r="I57" s="18" t="s">
        <v>87</v>
      </c>
      <c r="J57" s="19" t="s">
        <v>33</v>
      </c>
      <c r="K57" s="20" t="s">
        <v>44</v>
      </c>
      <c r="L57" s="23">
        <v>2646.212389380531</v>
      </c>
      <c r="M57" s="29"/>
      <c r="N57" s="23">
        <v>2646.0087719298244</v>
      </c>
      <c r="O57" s="29"/>
      <c r="P57" s="23">
        <v>2645.8086956521738</v>
      </c>
    </row>
    <row r="58" spans="2:16" x14ac:dyDescent="0.25">
      <c r="B58" s="32" t="s">
        <v>10</v>
      </c>
      <c r="C58" s="33"/>
      <c r="D58" s="33"/>
      <c r="E58" s="33"/>
      <c r="F58" s="33"/>
      <c r="G58" s="33"/>
      <c r="H58" s="33"/>
      <c r="I58" s="33"/>
      <c r="J58" s="33"/>
      <c r="K58" s="33"/>
      <c r="L58" s="11">
        <f>L59</f>
        <v>120</v>
      </c>
      <c r="M58" s="11"/>
      <c r="N58" s="11">
        <f>N59</f>
        <v>120</v>
      </c>
      <c r="O58" s="11"/>
      <c r="P58" s="11">
        <f>P59</f>
        <v>120</v>
      </c>
    </row>
    <row r="59" spans="2:16" ht="105" x14ac:dyDescent="0.25">
      <c r="B59" s="17" t="s">
        <v>78</v>
      </c>
      <c r="C59" s="18" t="s">
        <v>0</v>
      </c>
      <c r="D59" s="18" t="s">
        <v>16</v>
      </c>
      <c r="E59" s="18" t="s">
        <v>69</v>
      </c>
      <c r="F59" s="18" t="s">
        <v>104</v>
      </c>
      <c r="G59" s="18" t="s">
        <v>69</v>
      </c>
      <c r="H59" s="18" t="s">
        <v>64</v>
      </c>
      <c r="I59" s="18" t="s">
        <v>106</v>
      </c>
      <c r="J59" s="19" t="s">
        <v>34</v>
      </c>
      <c r="K59" s="20" t="s">
        <v>79</v>
      </c>
      <c r="L59" s="9">
        <v>120</v>
      </c>
      <c r="M59" s="29"/>
      <c r="N59" s="9">
        <v>120</v>
      </c>
      <c r="O59" s="29"/>
      <c r="P59" s="9">
        <v>120</v>
      </c>
    </row>
    <row r="61" spans="2:16" x14ac:dyDescent="0.25">
      <c r="L61" s="12"/>
      <c r="M61" s="12"/>
      <c r="N61" s="12"/>
      <c r="O61" s="12"/>
      <c r="P61" s="12"/>
    </row>
    <row r="62" spans="2:16" x14ac:dyDescent="0.25">
      <c r="L62" s="12"/>
      <c r="M62" s="12"/>
      <c r="N62" s="12"/>
      <c r="O62" s="12"/>
      <c r="P62" s="12"/>
    </row>
    <row r="63" spans="2:16" ht="18.75" x14ac:dyDescent="0.3">
      <c r="B63" s="2"/>
      <c r="L63" s="12"/>
      <c r="M63" s="12"/>
      <c r="N63" s="12"/>
      <c r="O63" s="12"/>
      <c r="P63" s="12"/>
    </row>
    <row r="64" spans="2:16" ht="18.75" x14ac:dyDescent="0.3">
      <c r="B64" s="2"/>
      <c r="L64" s="12"/>
      <c r="M64" s="12"/>
      <c r="N64" s="12"/>
      <c r="O64" s="12"/>
      <c r="P64" s="12"/>
    </row>
    <row r="65" spans="2:16" ht="18.75" x14ac:dyDescent="0.3">
      <c r="B65" s="2"/>
      <c r="L65" s="12"/>
      <c r="M65" s="12"/>
      <c r="N65" s="12"/>
      <c r="O65" s="12"/>
      <c r="P65" s="12"/>
    </row>
    <row r="66" spans="2:16" ht="18.75" x14ac:dyDescent="0.3">
      <c r="B66" s="2"/>
      <c r="L66" s="12"/>
      <c r="M66" s="12"/>
      <c r="N66" s="12"/>
      <c r="O66" s="12"/>
      <c r="P66" s="12"/>
    </row>
    <row r="67" spans="2:16" ht="21" x14ac:dyDescent="0.35">
      <c r="B67" s="26" t="s">
        <v>132</v>
      </c>
      <c r="C67" s="28"/>
      <c r="D67" s="28"/>
      <c r="E67" s="28"/>
      <c r="F67" s="28"/>
      <c r="G67" s="27"/>
      <c r="H67" s="27"/>
      <c r="I67" s="27"/>
    </row>
    <row r="68" spans="2:16" ht="21" customHeight="1" x14ac:dyDescent="0.35">
      <c r="B68" s="26" t="s">
        <v>130</v>
      </c>
      <c r="C68" s="28"/>
      <c r="D68" s="28"/>
      <c r="E68" s="28"/>
      <c r="F68" s="28"/>
      <c r="G68" s="27"/>
      <c r="H68" s="27"/>
      <c r="I68" s="27"/>
      <c r="N68" s="28" t="s">
        <v>133</v>
      </c>
      <c r="O68" s="28"/>
    </row>
    <row r="69" spans="2:16" x14ac:dyDescent="0.25">
      <c r="B69" s="13"/>
    </row>
    <row r="70" spans="2:16" x14ac:dyDescent="0.25">
      <c r="B70" s="1"/>
    </row>
  </sheetData>
  <autoFilter ref="B6:P59"/>
  <mergeCells count="20">
    <mergeCell ref="L1:P1"/>
    <mergeCell ref="B2:P2"/>
    <mergeCell ref="B14:K14"/>
    <mergeCell ref="B4:B5"/>
    <mergeCell ref="C4:G4"/>
    <mergeCell ref="H4:I4"/>
    <mergeCell ref="B3:I3"/>
    <mergeCell ref="J3:J5"/>
    <mergeCell ref="K3:K5"/>
    <mergeCell ref="B58:K58"/>
    <mergeCell ref="L3:P4"/>
    <mergeCell ref="B8:K8"/>
    <mergeCell ref="B7:K7"/>
    <mergeCell ref="B19:K19"/>
    <mergeCell ref="B26:K26"/>
    <mergeCell ref="B30:K30"/>
    <mergeCell ref="B24:K24"/>
    <mergeCell ref="B31:K31"/>
    <mergeCell ref="B36:K36"/>
    <mergeCell ref="B39:K3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РИД (2023-25)</vt:lpstr>
      <vt:lpstr>'РИД (2023-25)'!Заголовки_для_печати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Отдел отчётности</cp:lastModifiedBy>
  <cp:lastPrinted>2023-11-13T05:49:54Z</cp:lastPrinted>
  <dcterms:created xsi:type="dcterms:W3CDTF">2022-10-19T02:17:30Z</dcterms:created>
  <dcterms:modified xsi:type="dcterms:W3CDTF">2024-04-22T08:17:59Z</dcterms:modified>
</cp:coreProperties>
</file>